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<sst xmlns="http://schemas.openxmlformats.org/spreadsheetml/2006/main" count="72" uniqueCount="72">
  <si>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>ИСТОЧНИКИ ВНУТРЕННЕГО ФИНАНСИРОВАНИЯ ДЕФИЦИТА БЮДЖЕТА  ГОРОДА ПЕРМИ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</si>
  <si>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</si>
  <si>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</si>
  <si>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</si>
  <si>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изменения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</si>
  <si>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</si>
  <si>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</si>
  <si>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</si>
  <si>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</si>
  <si>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</si>
  <si>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</si>
  <si>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</si>
  <si>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</si>
  <si>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</si>
  <si>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</si>
  <si>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</si>
  <si>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</si>
  <si>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</si>
  <si>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</si>
  <si>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</si>
  <si>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</si>
  <si>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</si>
  <si>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</si>
  <si>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</si>
  <si>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</si>
  <si>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</si>
  <si>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</si>
  <si>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</si>
  <si>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</si>
  <si>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</si>
  <si>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</si>
  <si>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</si>
  <si>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</si>
  <si>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</si>
  <si>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</si>
  <si>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</si>
  <si>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</si>
  <si>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</si>
  <si>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</si>
  <si>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</si>
  <si>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</si>
  <si>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</si>
  <si>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</si>
  <si>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</si>
  <si>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</si>
  <si>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</si>
  <si>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</si>
  <si>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</si>
  <si>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</si>
  <si>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</si>
  <si>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</si>
  <si>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</si>
  <si>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</si>
  <si>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</si>
  <si>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</si>
  <si>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</si>
  <si>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</si>
  <si>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</si>
  <si>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</si>
  <si>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</si>
  <si>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</si>
  <si>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</si>
  <si>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</si>
  <si>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Всего на 2007 год</t>
  </si>
  <si>
    <t>реш.140</t>
  </si>
  <si>
    <t xml:space="preserve"> с учетом изменений</t>
  </si>
  <si>
    <t>2012 год</t>
  </si>
  <si>
    <t>на 2013 год</t>
  </si>
  <si>
    <t>НА ПЛАНОВЫЙ ПЕРИОД 2012 и 2013 годов</t>
  </si>
  <si>
    <t>Пермской городской Думы</t>
  </si>
  <si>
    <t>Приложение № 4 к решению</t>
  </si>
  <si>
    <t>от 30.11.2010 № 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</si>
</sst>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horizontal="right" vertical="top" wrapText="1" indent="1"/>
    </xf>
    <xf numFmtId="165" fontId="2" fillId="0" borderId="0" xfId="0" applyNumberFormat="1" applyFont="1" applyFill="1" applyAlignment="1">
      <alignment horizontal="right" vertical="top" wrapText="1" indent="1"/>
    </xf>
    <xf numFmtId="49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top" wrapText="1" indent="1"/>
    </xf>
    <xf numFmtId="165" fontId="2" fillId="0" borderId="10" xfId="0" applyNumberFormat="1" applyFont="1" applyFill="1" applyBorder="1" applyAlignment="1">
      <alignment horizontal="right" vertical="top" wrapText="1" indent="1"/>
    </xf>
    <xf numFmtId="43" fontId="2" fillId="0" borderId="0" xfId="58" applyFont="1" applyAlignment="1">
      <alignment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right" vertical="top" wrapText="1" indent="1"/>
    </xf>
    <xf numFmtId="165" fontId="2" fillId="0" borderId="10" xfId="0" applyNumberFormat="1" applyFont="1" applyBorder="1" applyAlignment="1">
      <alignment horizontal="right" vertical="top" wrapText="1" indent="1"/>
    </xf>
    <xf numFmtId="165" fontId="3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right" wrapText="1"/>
    </xf>
    <xf numFmtId="165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-DO\UserData\334\&#1051;&#1072;&#1096;&#1086;&#1074;&#1072;%20&#1053;.&#1043;\&#1055;&#1072;&#1082;&#1077;&#1090;%20&#1085;&#1072;%20&#1044;&#1091;&#1084;&#1091;%202009-2011%20(06.11.)\&#1055;&#1088;&#1080;&#1083;&#1086;&#1078;&#1077;&#1085;&#1080;&#1103;%20&#8470;%203,4,7,8,19,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прогр заим"/>
      <sheetName val="20102011программа"/>
      <sheetName val="источ 09"/>
      <sheetName val="источ 10-11"/>
      <sheetName val="админис источн 09"/>
      <sheetName val="админис источн 10-11"/>
    </sheetNames>
    <sheetDataSet>
      <sheetData sheetId="2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zoomScalePageLayoutView="0" workbookViewId="0" topLeftCell="A1">
      <selection activeCell="A5" sqref="A5:G5"/>
    </sheetView>
  </sheetViews>
  <sheetFormatPr defaultColWidth="9.00390625" defaultRowHeight="12.75"/>
  <cols>
    <col min="1" max="1" width="29.125" style="1" customWidth="1"/>
    <col min="2" max="2" width="53.25390625" style="1" customWidth="1"/>
    <col min="3" max="3" width="1.25" style="4" hidden="1" customWidth="1"/>
    <col min="4" max="4" width="2.625" style="4" hidden="1" customWidth="1"/>
    <col min="5" max="5" width="19.25390625" style="3" customWidth="1"/>
    <col min="6" max="6" width="20.125" style="7" customWidth="1"/>
    <col min="7" max="7" width="21.625" style="7" customWidth="1"/>
    <col min="8" max="9" width="9.125" style="1" customWidth="1"/>
    <col min="10" max="10" width="15.875" style="1" customWidth="1"/>
    <col min="11" max="16384" width="9.125" style="1" customWidth="1"/>
  </cols>
  <sheetData>
    <row r="1" spans="3:7" ht="15.75">
      <c r="C1" s="1"/>
      <c r="D1" s="1"/>
      <c r="E1" s="2"/>
      <c r="F1" s="28" t="s">
        <v>70</v>
      </c>
      <c r="G1" s="28"/>
    </row>
    <row r="2" spans="3:7" ht="15.75">
      <c r="C2" s="1"/>
      <c r="D2" s="1"/>
      <c r="E2" s="2"/>
      <c r="F2" s="28" t="s">
        <v>69</v>
      </c>
      <c r="G2" s="28"/>
    </row>
    <row r="3" spans="6:7" ht="15.75">
      <c r="F3" s="28" t="s">
        <v>71</v>
      </c>
      <c r="G3" s="28"/>
    </row>
    <row r="4" spans="6:7" ht="25.5" customHeight="1">
      <c r="F4" s="27"/>
      <c r="G4" s="27"/>
    </row>
    <row r="5" spans="1:7" ht="20.25" customHeight="1">
      <c r="A5" s="29" t="s">
        <v>0</v>
      </c>
      <c r="B5" s="29"/>
      <c r="C5" s="29"/>
      <c r="D5" s="29"/>
      <c r="E5" s="29"/>
      <c r="F5" s="29"/>
      <c r="G5" s="29"/>
    </row>
    <row r="6" spans="1:7" ht="18" customHeight="1">
      <c r="A6" s="30" t="s">
        <v>68</v>
      </c>
      <c r="B6" s="30"/>
      <c r="C6" s="30"/>
      <c r="D6" s="30"/>
      <c r="E6" s="30"/>
      <c r="F6" s="30"/>
      <c r="G6" s="30"/>
    </row>
    <row r="7" spans="1:7" ht="15.75">
      <c r="A7" s="25"/>
      <c r="B7" s="25"/>
      <c r="C7" s="25"/>
      <c r="D7" s="25"/>
      <c r="E7" s="25"/>
      <c r="F7" s="25"/>
      <c r="G7" s="25"/>
    </row>
    <row r="8" spans="1:7" ht="15.75">
      <c r="A8" s="5"/>
      <c r="B8" s="5"/>
      <c r="C8" s="5"/>
      <c r="D8" s="5"/>
      <c r="E8" s="6"/>
      <c r="G8" s="26" t="s">
        <v>1</v>
      </c>
    </row>
    <row r="9" spans="1:7" s="8" customFormat="1" ht="47.25" customHeight="1">
      <c r="A9" s="31" t="s">
        <v>2</v>
      </c>
      <c r="B9" s="33" t="s">
        <v>3</v>
      </c>
      <c r="C9" s="10" t="s">
        <v>63</v>
      </c>
      <c r="D9" s="10" t="s">
        <v>64</v>
      </c>
      <c r="E9" s="35" t="s">
        <v>66</v>
      </c>
      <c r="F9" s="36"/>
      <c r="G9" s="17" t="s">
        <v>67</v>
      </c>
    </row>
    <row r="10" spans="1:7" s="8" customFormat="1" ht="51.75" customHeight="1">
      <c r="A10" s="32"/>
      <c r="B10" s="34"/>
      <c r="C10" s="10"/>
      <c r="D10" s="10"/>
      <c r="E10" s="9" t="s">
        <v>4</v>
      </c>
      <c r="F10" s="17" t="s">
        <v>65</v>
      </c>
      <c r="G10" s="17"/>
    </row>
    <row r="11" spans="1:7" ht="34.5" customHeight="1">
      <c r="A11" s="11" t="s">
        <v>5</v>
      </c>
      <c r="B11" s="12" t="s">
        <v>6</v>
      </c>
      <c r="C11" s="18" t="e">
        <f>C12+C17+C22+C27+C36</f>
        <v>#REF!</v>
      </c>
      <c r="D11" s="18" t="e">
        <f>D12+D17+D22+D27+D36</f>
        <v>#REF!</v>
      </c>
      <c r="E11" s="18">
        <f>E12+E17+E22+E27+E36</f>
        <v>5049.300000000745</v>
      </c>
      <c r="F11" s="18">
        <f>F12+F17+F22+F27+F36</f>
        <v>0</v>
      </c>
      <c r="G11" s="18">
        <f>G12+G17+G22+G27+G36</f>
        <v>0</v>
      </c>
    </row>
    <row r="12" spans="1:7" ht="47.25" hidden="1">
      <c r="A12" s="11" t="s">
        <v>7</v>
      </c>
      <c r="B12" s="12" t="s">
        <v>8</v>
      </c>
      <c r="C12" s="18">
        <f>C13-C15</f>
        <v>0</v>
      </c>
      <c r="D12" s="18">
        <f>D13-D15</f>
        <v>0</v>
      </c>
      <c r="E12" s="18"/>
      <c r="F12" s="18">
        <f>F13-F15</f>
        <v>0</v>
      </c>
      <c r="G12" s="18">
        <f>G13-G15</f>
        <v>0</v>
      </c>
    </row>
    <row r="13" spans="1:7" ht="47.25" hidden="1">
      <c r="A13" s="13" t="s">
        <v>9</v>
      </c>
      <c r="B13" s="14" t="s">
        <v>10</v>
      </c>
      <c r="C13" s="19">
        <f>C14</f>
        <v>0</v>
      </c>
      <c r="D13" s="19">
        <f>D14</f>
        <v>0</v>
      </c>
      <c r="E13" s="19"/>
      <c r="F13" s="19">
        <f>F14</f>
        <v>0</v>
      </c>
      <c r="G13" s="19">
        <f>G14</f>
        <v>0</v>
      </c>
    </row>
    <row r="14" spans="1:7" ht="31.5" hidden="1">
      <c r="A14" s="13" t="s">
        <v>11</v>
      </c>
      <c r="B14" s="15" t="s">
        <v>12</v>
      </c>
      <c r="C14" s="19"/>
      <c r="D14" s="19"/>
      <c r="E14" s="19"/>
      <c r="F14" s="19"/>
      <c r="G14" s="19"/>
    </row>
    <row r="15" spans="1:7" ht="50.25" customHeight="1" hidden="1">
      <c r="A15" s="13" t="s">
        <v>13</v>
      </c>
      <c r="B15" s="14" t="s">
        <v>14</v>
      </c>
      <c r="C15" s="19">
        <f>C16</f>
        <v>0</v>
      </c>
      <c r="D15" s="19">
        <f>D16</f>
        <v>0</v>
      </c>
      <c r="E15" s="19"/>
      <c r="F15" s="19">
        <f>F16</f>
        <v>0</v>
      </c>
      <c r="G15" s="19">
        <f>G16</f>
        <v>0</v>
      </c>
    </row>
    <row r="16" spans="1:7" ht="22.5" customHeight="1" hidden="1">
      <c r="A16" s="14" t="s">
        <v>15</v>
      </c>
      <c r="B16" s="14" t="s">
        <v>16</v>
      </c>
      <c r="C16" s="19"/>
      <c r="D16" s="19"/>
      <c r="E16" s="19"/>
      <c r="F16" s="23"/>
      <c r="G16" s="23"/>
    </row>
    <row r="17" spans="1:7" ht="32.25" customHeight="1" hidden="1">
      <c r="A17" s="11" t="s">
        <v>17</v>
      </c>
      <c r="B17" s="12" t="s">
        <v>18</v>
      </c>
      <c r="C17" s="18">
        <f>C18-C20</f>
        <v>891948.5</v>
      </c>
      <c r="D17" s="18">
        <f>D18-D20</f>
        <v>147759.84100000001</v>
      </c>
      <c r="E17" s="18">
        <v>0</v>
      </c>
      <c r="F17" s="18">
        <f>F18-F20</f>
        <v>0</v>
      </c>
      <c r="G17" s="18">
        <f>G18-G20</f>
        <v>0</v>
      </c>
    </row>
    <row r="18" spans="1:7" s="16" customFormat="1" ht="31.5" hidden="1">
      <c r="A18" s="13" t="s">
        <v>19</v>
      </c>
      <c r="B18" s="14" t="s">
        <v>20</v>
      </c>
      <c r="C18" s="19">
        <f>C19</f>
        <v>1509858.111</v>
      </c>
      <c r="D18" s="19">
        <f>D19</f>
        <v>1565659.841</v>
      </c>
      <c r="E18" s="19">
        <v>0</v>
      </c>
      <c r="F18" s="19">
        <f>F19</f>
        <v>0</v>
      </c>
      <c r="G18" s="19">
        <f>G19</f>
        <v>0</v>
      </c>
    </row>
    <row r="19" spans="1:7" ht="50.25" customHeight="1" hidden="1">
      <c r="A19" s="14" t="s">
        <v>21</v>
      </c>
      <c r="B19" s="14" t="s">
        <v>22</v>
      </c>
      <c r="C19" s="19">
        <v>1509858.111</v>
      </c>
      <c r="D19" s="19">
        <v>1565659.841</v>
      </c>
      <c r="E19" s="19">
        <v>0</v>
      </c>
      <c r="F19" s="19">
        <v>0</v>
      </c>
      <c r="G19" s="19">
        <v>0</v>
      </c>
    </row>
    <row r="20" spans="1:7" ht="33.75" customHeight="1" hidden="1">
      <c r="A20" s="14" t="s">
        <v>23</v>
      </c>
      <c r="B20" s="14" t="s">
        <v>24</v>
      </c>
      <c r="C20" s="19">
        <f>C21</f>
        <v>617909.611</v>
      </c>
      <c r="D20" s="19">
        <f>D21</f>
        <v>1417900</v>
      </c>
      <c r="E20" s="19">
        <v>0</v>
      </c>
      <c r="F20" s="19">
        <f>F21</f>
        <v>0</v>
      </c>
      <c r="G20" s="19">
        <f>G21</f>
        <v>0</v>
      </c>
    </row>
    <row r="21" spans="1:10" ht="47.25" hidden="1">
      <c r="A21" s="14" t="s">
        <v>25</v>
      </c>
      <c r="B21" s="14" t="s">
        <v>26</v>
      </c>
      <c r="C21" s="19">
        <v>617909.611</v>
      </c>
      <c r="D21" s="19">
        <v>1417900</v>
      </c>
      <c r="E21" s="19">
        <v>0</v>
      </c>
      <c r="F21" s="19">
        <f>'[1]источ 09'!D19</f>
        <v>0</v>
      </c>
      <c r="G21" s="19">
        <f>F19</f>
        <v>0</v>
      </c>
      <c r="J21" s="20"/>
    </row>
    <row r="22" spans="1:10" ht="31.5" hidden="1">
      <c r="A22" s="11" t="s">
        <v>27</v>
      </c>
      <c r="B22" s="12" t="s">
        <v>28</v>
      </c>
      <c r="C22" s="18">
        <f>C23-C25</f>
        <v>0</v>
      </c>
      <c r="D22" s="18">
        <f>D23-D25</f>
        <v>0</v>
      </c>
      <c r="E22" s="18">
        <v>0</v>
      </c>
      <c r="F22" s="18">
        <f>F23-F25</f>
        <v>0</v>
      </c>
      <c r="G22" s="18">
        <f>G23-G25</f>
        <v>0</v>
      </c>
      <c r="J22" s="20"/>
    </row>
    <row r="23" spans="1:7" ht="51" customHeight="1" hidden="1">
      <c r="A23" s="13" t="s">
        <v>29</v>
      </c>
      <c r="B23" s="13" t="s">
        <v>30</v>
      </c>
      <c r="C23" s="19">
        <f>C24</f>
        <v>150000</v>
      </c>
      <c r="D23" s="19">
        <f>D24</f>
        <v>150000</v>
      </c>
      <c r="E23" s="19">
        <f>E24</f>
        <v>0</v>
      </c>
      <c r="F23" s="19">
        <v>0</v>
      </c>
      <c r="G23" s="19">
        <v>0</v>
      </c>
    </row>
    <row r="24" spans="1:7" ht="63" hidden="1">
      <c r="A24" s="13" t="s">
        <v>31</v>
      </c>
      <c r="B24" s="14" t="s">
        <v>32</v>
      </c>
      <c r="C24" s="19">
        <v>150000</v>
      </c>
      <c r="D24" s="19">
        <v>150000</v>
      </c>
      <c r="E24" s="19">
        <v>0</v>
      </c>
      <c r="F24" s="19">
        <v>0</v>
      </c>
      <c r="G24" s="19">
        <v>0</v>
      </c>
    </row>
    <row r="25" spans="1:7" ht="59.25" customHeight="1" hidden="1">
      <c r="A25" s="13" t="s">
        <v>33</v>
      </c>
      <c r="B25" s="14" t="s">
        <v>34</v>
      </c>
      <c r="C25" s="19">
        <f>C26</f>
        <v>150000</v>
      </c>
      <c r="D25" s="19">
        <f>D26</f>
        <v>150000</v>
      </c>
      <c r="E25" s="19">
        <f>E26</f>
        <v>0</v>
      </c>
      <c r="F25" s="19">
        <v>0</v>
      </c>
      <c r="G25" s="19">
        <v>0</v>
      </c>
    </row>
    <row r="26" spans="1:7" ht="66.75" customHeight="1" hidden="1">
      <c r="A26" s="13" t="s">
        <v>35</v>
      </c>
      <c r="B26" s="14" t="s">
        <v>36</v>
      </c>
      <c r="C26" s="19">
        <v>150000</v>
      </c>
      <c r="D26" s="19">
        <v>150000</v>
      </c>
      <c r="E26" s="19">
        <v>0</v>
      </c>
      <c r="F26" s="19">
        <v>0</v>
      </c>
      <c r="G26" s="19">
        <v>0</v>
      </c>
    </row>
    <row r="27" spans="1:7" s="16" customFormat="1" ht="34.5" customHeight="1">
      <c r="A27" s="12" t="s">
        <v>37</v>
      </c>
      <c r="B27" s="12" t="s">
        <v>38</v>
      </c>
      <c r="C27" s="18">
        <f>C32-C28</f>
        <v>0</v>
      </c>
      <c r="D27" s="18">
        <f>D32-D28</f>
        <v>278969.5099999979</v>
      </c>
      <c r="E27" s="18">
        <f>E35-E28</f>
        <v>5049.300000000745</v>
      </c>
      <c r="F27" s="18">
        <f>F32-F28</f>
        <v>0</v>
      </c>
      <c r="G27" s="18">
        <f>G32-G28</f>
        <v>0</v>
      </c>
    </row>
    <row r="28" spans="1:7" s="16" customFormat="1" ht="29.25" customHeight="1">
      <c r="A28" s="14" t="s">
        <v>39</v>
      </c>
      <c r="B28" s="14" t="s">
        <v>40</v>
      </c>
      <c r="C28" s="19">
        <f aca="true" t="shared" si="0" ref="C28:G30">C29</f>
        <v>0</v>
      </c>
      <c r="D28" s="19">
        <f t="shared" si="0"/>
        <v>16585884.456</v>
      </c>
      <c r="E28" s="22">
        <f t="shared" si="0"/>
        <v>-187707.69999999925</v>
      </c>
      <c r="F28" s="19">
        <f t="shared" si="0"/>
        <v>20626727.5</v>
      </c>
      <c r="G28" s="19">
        <f t="shared" si="0"/>
        <v>20630562.3</v>
      </c>
    </row>
    <row r="29" spans="1:7" ht="21" customHeight="1">
      <c r="A29" s="14" t="s">
        <v>41</v>
      </c>
      <c r="B29" s="14" t="s">
        <v>42</v>
      </c>
      <c r="C29" s="19">
        <f t="shared" si="0"/>
        <v>0</v>
      </c>
      <c r="D29" s="19">
        <f t="shared" si="0"/>
        <v>16585884.456</v>
      </c>
      <c r="E29" s="22">
        <f t="shared" si="0"/>
        <v>-187707.69999999925</v>
      </c>
      <c r="F29" s="19">
        <f t="shared" si="0"/>
        <v>20626727.5</v>
      </c>
      <c r="G29" s="19">
        <f t="shared" si="0"/>
        <v>20630562.3</v>
      </c>
    </row>
    <row r="30" spans="1:7" ht="31.5" customHeight="1">
      <c r="A30" s="14" t="s">
        <v>43</v>
      </c>
      <c r="B30" s="14" t="s">
        <v>44</v>
      </c>
      <c r="C30" s="19">
        <f t="shared" si="0"/>
        <v>0</v>
      </c>
      <c r="D30" s="19">
        <f t="shared" si="0"/>
        <v>16585884.456</v>
      </c>
      <c r="E30" s="22">
        <f>E31</f>
        <v>-187707.69999999925</v>
      </c>
      <c r="F30" s="19">
        <f>F31</f>
        <v>20626727.5</v>
      </c>
      <c r="G30" s="19">
        <f t="shared" si="0"/>
        <v>20630562.3</v>
      </c>
    </row>
    <row r="31" spans="1:7" ht="40.5" customHeight="1">
      <c r="A31" s="14" t="s">
        <v>45</v>
      </c>
      <c r="B31" s="14" t="s">
        <v>46</v>
      </c>
      <c r="C31" s="21"/>
      <c r="D31" s="21">
        <v>16585884.456</v>
      </c>
      <c r="E31" s="19">
        <f>F31-20814435.2+E39</f>
        <v>-187707.69999999925</v>
      </c>
      <c r="F31" s="19">
        <f>20626727.5+F39</f>
        <v>20626727.5</v>
      </c>
      <c r="G31" s="19">
        <f>20630562.3+G39</f>
        <v>20630562.3</v>
      </c>
    </row>
    <row r="32" spans="1:7" s="16" customFormat="1" ht="34.5" customHeight="1">
      <c r="A32" s="14" t="s">
        <v>47</v>
      </c>
      <c r="B32" s="14" t="s">
        <v>48</v>
      </c>
      <c r="C32" s="19">
        <f aca="true" t="shared" si="1" ref="C32:G34">C33</f>
        <v>0</v>
      </c>
      <c r="D32" s="19">
        <f t="shared" si="1"/>
        <v>16864853.966</v>
      </c>
      <c r="E32" s="19">
        <f t="shared" si="1"/>
        <v>-182658.3999999985</v>
      </c>
      <c r="F32" s="19">
        <f t="shared" si="1"/>
        <v>20626727.5</v>
      </c>
      <c r="G32" s="19">
        <f t="shared" si="1"/>
        <v>20630562.3</v>
      </c>
    </row>
    <row r="33" spans="1:7" ht="36" customHeight="1">
      <c r="A33" s="14" t="s">
        <v>49</v>
      </c>
      <c r="B33" s="14" t="s">
        <v>50</v>
      </c>
      <c r="C33" s="19">
        <f t="shared" si="1"/>
        <v>0</v>
      </c>
      <c r="D33" s="19">
        <f t="shared" si="1"/>
        <v>16864853.966</v>
      </c>
      <c r="E33" s="19">
        <f t="shared" si="1"/>
        <v>-182658.3999999985</v>
      </c>
      <c r="F33" s="19">
        <f t="shared" si="1"/>
        <v>20626727.5</v>
      </c>
      <c r="G33" s="19">
        <f t="shared" si="1"/>
        <v>20630562.3</v>
      </c>
    </row>
    <row r="34" spans="1:7" ht="31.5">
      <c r="A34" s="14" t="s">
        <v>51</v>
      </c>
      <c r="B34" s="14" t="s">
        <v>52</v>
      </c>
      <c r="C34" s="19">
        <f t="shared" si="1"/>
        <v>0</v>
      </c>
      <c r="D34" s="19">
        <f t="shared" si="1"/>
        <v>16864853.966</v>
      </c>
      <c r="E34" s="19">
        <f>E35</f>
        <v>-182658.3999999985</v>
      </c>
      <c r="F34" s="19">
        <f t="shared" si="1"/>
        <v>20626727.5</v>
      </c>
      <c r="G34" s="19">
        <f t="shared" si="1"/>
        <v>20630562.3</v>
      </c>
    </row>
    <row r="35" spans="1:7" ht="35.25" customHeight="1">
      <c r="A35" s="14" t="s">
        <v>53</v>
      </c>
      <c r="B35" s="14" t="s">
        <v>54</v>
      </c>
      <c r="C35" s="19"/>
      <c r="D35" s="19">
        <v>16864853.966</v>
      </c>
      <c r="E35" s="19">
        <f>F35-20809385.9</f>
        <v>-182658.3999999985</v>
      </c>
      <c r="F35" s="19">
        <v>20626727.5</v>
      </c>
      <c r="G35" s="19">
        <v>20630562.3</v>
      </c>
    </row>
    <row r="36" spans="1:7" s="16" customFormat="1" ht="32.25" customHeight="1">
      <c r="A36" s="12" t="s">
        <v>55</v>
      </c>
      <c r="B36" s="12" t="s">
        <v>56</v>
      </c>
      <c r="C36" s="18" t="e">
        <f>C37+#REF!+#REF!+#REF!</f>
        <v>#REF!</v>
      </c>
      <c r="D36" s="18" t="e">
        <f>D37+#REF!+#REF!+#REF!</f>
        <v>#REF!</v>
      </c>
      <c r="E36" s="24">
        <f>E37</f>
        <v>0</v>
      </c>
      <c r="F36" s="24">
        <f aca="true" t="shared" si="2" ref="F36:G38">F37</f>
        <v>0</v>
      </c>
      <c r="G36" s="24">
        <f t="shared" si="2"/>
        <v>0</v>
      </c>
    </row>
    <row r="37" spans="1:7" ht="47.25">
      <c r="A37" s="14" t="s">
        <v>57</v>
      </c>
      <c r="B37" s="14" t="s">
        <v>58</v>
      </c>
      <c r="C37" s="19">
        <f>C38</f>
        <v>32540</v>
      </c>
      <c r="D37" s="19">
        <f>D38</f>
        <v>226930.872</v>
      </c>
      <c r="E37" s="19">
        <f>E38</f>
        <v>0</v>
      </c>
      <c r="F37" s="19">
        <f t="shared" si="2"/>
        <v>0</v>
      </c>
      <c r="G37" s="19">
        <f t="shared" si="2"/>
        <v>0</v>
      </c>
    </row>
    <row r="38" spans="1:7" ht="48" customHeight="1">
      <c r="A38" s="13" t="s">
        <v>59</v>
      </c>
      <c r="B38" s="14" t="s">
        <v>60</v>
      </c>
      <c r="C38" s="19">
        <f>C39</f>
        <v>32540</v>
      </c>
      <c r="D38" s="19">
        <f>D39</f>
        <v>226930.872</v>
      </c>
      <c r="E38" s="19">
        <f>E39</f>
        <v>0</v>
      </c>
      <c r="F38" s="19">
        <f t="shared" si="2"/>
        <v>0</v>
      </c>
      <c r="G38" s="19">
        <f t="shared" si="2"/>
        <v>0</v>
      </c>
    </row>
    <row r="39" spans="1:7" ht="46.5" customHeight="1">
      <c r="A39" s="13" t="s">
        <v>61</v>
      </c>
      <c r="B39" s="14" t="s">
        <v>62</v>
      </c>
      <c r="C39" s="19">
        <v>32540</v>
      </c>
      <c r="D39" s="19">
        <v>226930.872</v>
      </c>
      <c r="E39" s="19">
        <v>0</v>
      </c>
      <c r="F39" s="19">
        <v>0</v>
      </c>
      <c r="G39" s="19">
        <v>0</v>
      </c>
    </row>
  </sheetData>
  <sheetProtection password="CF5C" sheet="1"/>
  <mergeCells count="9">
    <mergeCell ref="A5:G5"/>
    <mergeCell ref="A6:G6"/>
    <mergeCell ref="A9:A10"/>
    <mergeCell ref="B9:B10"/>
    <mergeCell ref="E9:F9"/>
    <mergeCell ref="F4:G4"/>
    <mergeCell ref="F1:G1"/>
    <mergeCell ref="F2:G2"/>
    <mergeCell ref="F3:G3"/>
  </mergeCells>
  <printOptions/>
  <pageMargins left="0.23" right="0.17" top="0.19" bottom="0.33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2010-12-01T05:34:55Z</cp:lastPrinted>
  <dcterms:created xsi:type="dcterms:W3CDTF">2009-10-22T03:48:09Z</dcterms:created>
  <dcterms:modified xsi:type="dcterms:W3CDTF">2010-12-06T12:07:34Z</dcterms:modified>
  <cp:category/>
  <cp:version/>
  <cp:contentType/>
  <cp:contentStatus/>
</cp:coreProperties>
</file>