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на 01.04.2023" sheetId="1" r:id="rId1"/>
  </sheets>
  <definedNames>
    <definedName name="_xlfn.IFERROR" hidden="1">#NAME?</definedName>
    <definedName name="_xlnm._FilterDatabase" localSheetId="0" hidden="1">'на 01.04.2023'!$A$5:$K$50</definedName>
    <definedName name="_xlnm.Print_Titles" localSheetId="0">'на 01.04.2023'!$5:$5</definedName>
    <definedName name="_xlnm.Print_Area" localSheetId="0">'на 01.04.2023'!$A$1:$K$51</definedName>
  </definedNames>
  <calcPr fullCalcOnLoad="1"/>
</workbook>
</file>

<file path=xl/sharedStrings.xml><?xml version="1.0" encoding="utf-8"?>
<sst xmlns="http://schemas.openxmlformats.org/spreadsheetml/2006/main" count="100" uniqueCount="100">
  <si>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</si>
  <si>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</si>
  <si>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</si>
  <si>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</si>
  <si>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 xml:space="preserve">Факт на 01.04.2022г. </t>
  </si>
  <si>
    <t xml:space="preserve">Уточненный годовой план на 2023г. </t>
  </si>
  <si>
    <t>План января-марта на 2023г.</t>
  </si>
  <si>
    <t xml:space="preserve">Факт на 01.04.2023г. </t>
  </si>
  <si>
    <t>Откл. факта отчет.периода от плана января-марта 2023г.</t>
  </si>
  <si>
    <t>Исполн. плана января-марта 2023г.</t>
  </si>
  <si>
    <t>Исполн. плана 2023г.</t>
  </si>
  <si>
    <t>Откл. факта 2023г.от факта 2022г.</t>
  </si>
  <si>
    <t>Факт 2023г. к факту 2022г.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</si>
  <si>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</si>
  <si>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</si>
  <si>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</si>
  <si>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</si>
  <si>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</si>
  <si>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1 05 01 000 00 0000 110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</si>
  <si>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</si>
  <si>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</si>
  <si>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</si>
  <si>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</si>
  <si>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</si>
  <si>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</si>
  <si>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</si>
  <si>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</si>
  <si>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</si>
  <si>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</si>
  <si>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</si>
  <si>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</si>
  <si>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</si>
  <si>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</si>
  <si>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</si>
  <si>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</si>
  <si>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</si>
  <si>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 xml:space="preserve">НЕНАЛОГОВЫЕ ДОХОДЫ 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</si>
  <si>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</si>
  <si>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</si>
  <si>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</si>
  <si>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</si>
  <si>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</si>
  <si>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</si>
  <si>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1 11 05034 04 0000 120</t>
  </si>
  <si>
    <t>Доходы от сдачи в аренду объектов нежилого фонда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</si>
  <si>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</si>
  <si>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</si>
  <si>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</si>
  <si>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</si>
  <si>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</si>
  <si>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</si>
  <si>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</si>
  <si>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</si>
  <si>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</si>
  <si>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</si>
  <si>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</si>
  <si>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</si>
  <si>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</si>
  <si>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</si>
  <si>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</si>
  <si>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</si>
  <si>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</si>
  <si>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</si>
  <si>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1 14 01040 04 0000 410</t>
  </si>
  <si>
    <t>Доходы от продажи квартир, находящихся в собственности городских округов</t>
  </si>
  <si>
    <t>1 14 02042 04 0000 000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</si>
  <si>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</si>
  <si>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</si>
  <si>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</si>
  <si>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</si>
  <si>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</si>
  <si>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</si>
  <si>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</si>
  <si>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</si>
  <si>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</si>
  <si>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</si>
  <si>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</si>
  <si>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</si>
  <si>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доходы</t>
  </si>
  <si>
    <t>1 17 15000 00 0000 150</t>
  </si>
  <si>
    <t>Инициативные платежи</t>
  </si>
  <si>
    <t xml:space="preserve">ИТОГО НАЛОГОВЫХ И НЕНАЛОГОВЫХ ДОХОДОВ </t>
  </si>
  <si>
    <t>2 00 00000 00 0000 000</t>
  </si>
  <si>
    <t>БЕЗВОЗМЕЗДНЫЕ ПОСТУПЛЕНИЯ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</si>
  <si>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</si>
  <si>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</si>
  <si>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</si>
  <si>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</si>
  <si>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</si>
  <si>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</si>
  <si>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</si>
  <si>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</si>
  <si>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</si>
  <si>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</si>
  <si>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</si>
  <si>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</si>
  <si>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</si>
  <si>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</si>
  <si>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</si>
  <si>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Оперативный анализ исполнения бюджета города Перми по доходам на 1 апреля 2023 года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</si>
</sst>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 ##0.00\ _₽_-;\-* #\ ##0.00\ _₽_-;_-* &quot;-&quot;??\ _₽_-;_-@_-"/>
    <numFmt numFmtId="165" formatCode="#\ ##0"/>
    <numFmt numFmtId="166" formatCode="_-* #\ ##0.00&quot;р.&quot;_-;\-* #\ ##0.00&quot;р.&quot;_-;_-* \-??&quot;р.&quot;_-;_-@_-"/>
    <numFmt numFmtId="167" formatCode="#\ ##0.00"/>
    <numFmt numFmtId="168" formatCode="#\ ##0.0"/>
    <numFmt numFmtId="169" formatCode="#,##0.0"/>
    <numFmt numFmtId="170" formatCode="0.0%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167" fontId="0" fillId="33" borderId="0" xfId="0" applyNumberFormat="1" applyFont="1" applyFill="1" applyAlignment="1">
      <alignment wrapText="1"/>
    </xf>
    <xf numFmtId="165" fontId="0" fillId="33" borderId="0" xfId="0" applyNumberFormat="1" applyFont="1" applyFill="1" applyAlignment="1">
      <alignment wrapText="1"/>
    </xf>
    <xf numFmtId="165" fontId="0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right" wrapText="1"/>
    </xf>
    <xf numFmtId="168" fontId="5" fillId="33" borderId="0" xfId="0" applyNumberFormat="1" applyFont="1" applyFill="1" applyAlignment="1">
      <alignment horizontal="center" vertical="center" wrapText="1"/>
    </xf>
    <xf numFmtId="168" fontId="6" fillId="33" borderId="0" xfId="0" applyNumberFormat="1" applyFont="1" applyFill="1" applyAlignment="1">
      <alignment horizontal="left" vertical="center" wrapText="1"/>
    </xf>
    <xf numFmtId="167" fontId="6" fillId="33" borderId="0" xfId="0" applyNumberFormat="1" applyFont="1" applyFill="1" applyAlignment="1">
      <alignment horizontal="center" wrapText="1"/>
    </xf>
    <xf numFmtId="165" fontId="6" fillId="33" borderId="0" xfId="0" applyNumberFormat="1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168" fontId="5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justify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168" fontId="7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67" fontId="0" fillId="33" borderId="0" xfId="0" applyNumberFormat="1" applyFont="1" applyFill="1" applyBorder="1" applyAlignment="1">
      <alignment horizontal="left" vertical="center" wrapText="1"/>
    </xf>
    <xf numFmtId="167" fontId="0" fillId="33" borderId="0" xfId="0" applyNumberFormat="1" applyFont="1" applyFill="1" applyBorder="1" applyAlignment="1">
      <alignment wrapText="1"/>
    </xf>
    <xf numFmtId="167" fontId="2" fillId="33" borderId="0" xfId="55" applyNumberFormat="1" applyFont="1" applyFill="1" applyBorder="1" applyAlignment="1">
      <alignment horizontal="right" vertical="center" wrapText="1"/>
      <protection/>
    </xf>
    <xf numFmtId="165" fontId="0" fillId="33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horizontal="left" vertical="center" wrapText="1"/>
    </xf>
    <xf numFmtId="165" fontId="0" fillId="33" borderId="0" xfId="0" applyNumberFormat="1" applyFont="1" applyFill="1" applyAlignment="1">
      <alignment horizontal="right"/>
    </xf>
    <xf numFmtId="169" fontId="0" fillId="33" borderId="10" xfId="43" applyNumberFormat="1" applyFont="1" applyFill="1" applyBorder="1" applyAlignment="1" applyProtection="1">
      <alignment horizontal="right" wrapText="1"/>
      <protection/>
    </xf>
    <xf numFmtId="169" fontId="2" fillId="33" borderId="10" xfId="43" applyNumberFormat="1" applyFont="1" applyFill="1" applyBorder="1" applyAlignment="1" applyProtection="1">
      <alignment horizontal="right" wrapText="1"/>
      <protection/>
    </xf>
    <xf numFmtId="170" fontId="2" fillId="33" borderId="10" xfId="62" applyNumberFormat="1" applyFont="1" applyFill="1" applyBorder="1" applyAlignment="1" applyProtection="1">
      <alignment horizontal="right" wrapText="1"/>
      <protection/>
    </xf>
    <xf numFmtId="170" fontId="0" fillId="33" borderId="10" xfId="62" applyNumberFormat="1" applyFont="1" applyFill="1" applyBorder="1" applyAlignment="1" applyProtection="1">
      <alignment horizontal="right" wrapText="1"/>
      <protection/>
    </xf>
    <xf numFmtId="168" fontId="0" fillId="33" borderId="10" xfId="0" applyNumberFormat="1" applyFont="1" applyFill="1" applyBorder="1" applyAlignment="1">
      <alignment horizontal="left" vertical="center" wrapText="1"/>
    </xf>
    <xf numFmtId="169" fontId="0" fillId="33" borderId="10" xfId="43" applyNumberFormat="1" applyFont="1" applyFill="1" applyBorder="1" applyAlignment="1" applyProtection="1">
      <alignment horizontal="right" wrapText="1"/>
      <protection/>
    </xf>
    <xf numFmtId="167" fontId="2" fillId="33" borderId="10" xfId="43" applyNumberFormat="1" applyFont="1" applyFill="1" applyBorder="1" applyAlignment="1" applyProtection="1">
      <alignment horizontal="center" vertical="center" wrapText="1"/>
      <protection/>
    </xf>
    <xf numFmtId="167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/>
    </xf>
    <xf numFmtId="168" fontId="11" fillId="33" borderId="10" xfId="0" applyNumberFormat="1" applyFont="1" applyFill="1" applyBorder="1" applyAlignment="1">
      <alignment horizontal="left" wrapText="1"/>
    </xf>
    <xf numFmtId="169" fontId="11" fillId="33" borderId="10" xfId="43" applyNumberFormat="1" applyFont="1" applyFill="1" applyBorder="1" applyAlignment="1" applyProtection="1">
      <alignment horizontal="right" wrapText="1"/>
      <protection/>
    </xf>
    <xf numFmtId="170" fontId="11" fillId="33" borderId="10" xfId="62" applyNumberFormat="1" applyFont="1" applyFill="1" applyBorder="1" applyAlignment="1" applyProtection="1">
      <alignment horizontal="right" wrapText="1"/>
      <protection/>
    </xf>
    <xf numFmtId="0" fontId="11" fillId="33" borderId="0" xfId="0" applyFont="1" applyFill="1" applyAlignment="1">
      <alignment/>
    </xf>
    <xf numFmtId="0" fontId="4" fillId="33" borderId="0" xfId="0" applyFont="1" applyFill="1" applyBorder="1" applyAlignment="1">
      <alignment horizontal="right" wrapText="1"/>
    </xf>
    <xf numFmtId="168" fontId="10" fillId="33" borderId="0" xfId="0" applyNumberFormat="1" applyFont="1" applyFill="1" applyBorder="1" applyAlignment="1">
      <alignment horizont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Обычный 2" xfId="54"/>
    <cellStyle name="Обычный 2 3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4" xfId="69"/>
    <cellStyle name="Финансовый 5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4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15.25390625" defaultRowHeight="15.75"/>
  <cols>
    <col min="1" max="1" width="17.25390625" style="3" hidden="1" customWidth="1"/>
    <col min="2" max="2" width="53.125" style="4" customWidth="1"/>
    <col min="3" max="3" width="13.00390625" style="5" customWidth="1"/>
    <col min="4" max="4" width="14.625" style="5" customWidth="1"/>
    <col min="5" max="6" width="13.00390625" style="5" customWidth="1"/>
    <col min="7" max="7" width="13.50390625" style="6" customWidth="1"/>
    <col min="8" max="8" width="9.375" style="6" customWidth="1"/>
    <col min="9" max="9" width="9.375" style="7" customWidth="1"/>
    <col min="10" max="10" width="11.625" style="7" customWidth="1"/>
    <col min="11" max="11" width="11.125" style="7" customWidth="1"/>
    <col min="12" max="16384" width="15.25390625" style="2" customWidth="1"/>
  </cols>
  <sheetData>
    <row r="1" spans="1:11" ht="18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0.25" customHeight="1">
      <c r="A3" s="43" t="s">
        <v>99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.75">
      <c r="A4" s="9"/>
      <c r="B4" s="10"/>
      <c r="C4" s="11"/>
      <c r="D4" s="11"/>
      <c r="E4" s="11"/>
      <c r="F4" s="11"/>
      <c r="G4" s="12"/>
      <c r="H4" s="12"/>
      <c r="K4" s="25" t="s">
        <v>1</v>
      </c>
    </row>
    <row r="5" spans="1:11" s="35" customFormat="1" ht="83.25" customHeight="1">
      <c r="A5" s="13" t="s">
        <v>2</v>
      </c>
      <c r="B5" s="13" t="s">
        <v>3</v>
      </c>
      <c r="C5" s="32" t="s">
        <v>4</v>
      </c>
      <c r="D5" s="33" t="s">
        <v>5</v>
      </c>
      <c r="E5" s="33" t="s">
        <v>6</v>
      </c>
      <c r="F5" s="33" t="s">
        <v>7</v>
      </c>
      <c r="G5" s="34" t="s">
        <v>8</v>
      </c>
      <c r="H5" s="34" t="s">
        <v>9</v>
      </c>
      <c r="I5" s="34" t="s">
        <v>10</v>
      </c>
      <c r="J5" s="34" t="s">
        <v>11</v>
      </c>
      <c r="K5" s="34" t="s">
        <v>12</v>
      </c>
    </row>
    <row r="6" spans="1:11" s="1" customFormat="1" ht="21" customHeight="1">
      <c r="A6" s="14"/>
      <c r="B6" s="15" t="s">
        <v>13</v>
      </c>
      <c r="C6" s="27">
        <f>SUM(C7:C17)</f>
        <v>3555495.6</v>
      </c>
      <c r="D6" s="27">
        <f>SUM(D7:D17)</f>
        <v>20002935</v>
      </c>
      <c r="E6" s="27">
        <f>SUM(E7:E17)</f>
        <v>3637018.9999999995</v>
      </c>
      <c r="F6" s="27">
        <f>SUM(F7:F17)</f>
        <v>2633227.2000000007</v>
      </c>
      <c r="G6" s="27">
        <f>F6-E6</f>
        <v>-1003791.7999999989</v>
      </c>
      <c r="H6" s="28">
        <f>F6/E6</f>
        <v>0.7240069958391752</v>
      </c>
      <c r="I6" s="28">
        <f>_xlfn.IFERROR(F6/D6,"")</f>
        <v>0.13164204153040546</v>
      </c>
      <c r="J6" s="27">
        <f>F6-C6</f>
        <v>-922268.3999999994</v>
      </c>
      <c r="K6" s="28">
        <f>_xlfn.IFERROR(F6/C6,"")</f>
        <v>0.7406076384963043</v>
      </c>
    </row>
    <row r="7" spans="1:11" ht="18.75" customHeight="1">
      <c r="A7" s="16" t="s">
        <v>14</v>
      </c>
      <c r="B7" s="30" t="s">
        <v>15</v>
      </c>
      <c r="C7" s="26">
        <v>2699036.9</v>
      </c>
      <c r="D7" s="26">
        <v>14848766.5</v>
      </c>
      <c r="E7" s="26">
        <v>2796612.3</v>
      </c>
      <c r="F7" s="26">
        <v>1996386.6</v>
      </c>
      <c r="G7" s="26">
        <f aca="true" t="shared" si="0" ref="G7:G50">F7-E7</f>
        <v>-800225.6999999997</v>
      </c>
      <c r="H7" s="29">
        <f aca="true" t="shared" si="1" ref="H7:H50">F7/E7</f>
        <v>0.7138589070783963</v>
      </c>
      <c r="I7" s="29">
        <f aca="true" t="shared" si="2" ref="I7:I50">_xlfn.IFERROR(F7/D7,"")</f>
        <v>0.13444797586385374</v>
      </c>
      <c r="J7" s="26">
        <f aca="true" t="shared" si="3" ref="J7:J50">F7-C7</f>
        <v>-702650.2999999998</v>
      </c>
      <c r="K7" s="29">
        <f aca="true" t="shared" si="4" ref="K7:K50">_xlfn.IFERROR(F7/C7,"")</f>
        <v>0.7396662861482184</v>
      </c>
    </row>
    <row r="8" spans="1:11" ht="33.75" customHeight="1">
      <c r="A8" s="16" t="s">
        <v>16</v>
      </c>
      <c r="B8" s="30" t="s">
        <v>17</v>
      </c>
      <c r="C8" s="26">
        <v>16786.6</v>
      </c>
      <c r="D8" s="26">
        <v>80057.5</v>
      </c>
      <c r="E8" s="26">
        <v>17850</v>
      </c>
      <c r="F8" s="26">
        <v>18429.6</v>
      </c>
      <c r="G8" s="26">
        <f t="shared" si="0"/>
        <v>579.5999999999985</v>
      </c>
      <c r="H8" s="29">
        <f t="shared" si="1"/>
        <v>1.032470588235294</v>
      </c>
      <c r="I8" s="29">
        <f t="shared" si="2"/>
        <v>0.2302045404865253</v>
      </c>
      <c r="J8" s="26">
        <f t="shared" si="3"/>
        <v>1643</v>
      </c>
      <c r="K8" s="29">
        <f t="shared" si="4"/>
        <v>1.0978756865595176</v>
      </c>
    </row>
    <row r="9" spans="1:11" ht="33.75" customHeight="1">
      <c r="A9" s="16" t="s">
        <v>18</v>
      </c>
      <c r="B9" s="30" t="s">
        <v>19</v>
      </c>
      <c r="C9" s="26">
        <v>0</v>
      </c>
      <c r="D9" s="26">
        <v>1204375.9</v>
      </c>
      <c r="E9" s="26">
        <v>218966.3</v>
      </c>
      <c r="F9" s="26">
        <v>159669.8</v>
      </c>
      <c r="G9" s="26">
        <f>F9-E9</f>
        <v>-59296.5</v>
      </c>
      <c r="H9" s="29">
        <f t="shared" si="1"/>
        <v>0.7291980546778203</v>
      </c>
      <c r="I9" s="29">
        <f t="shared" si="2"/>
        <v>0.13257472189538166</v>
      </c>
      <c r="J9" s="26">
        <f>F9-C9</f>
        <v>159669.8</v>
      </c>
      <c r="K9" s="29">
        <f t="shared" si="4"/>
      </c>
    </row>
    <row r="10" spans="1:11" ht="33.75" customHeight="1">
      <c r="A10" s="16" t="s">
        <v>20</v>
      </c>
      <c r="B10" s="30" t="s">
        <v>21</v>
      </c>
      <c r="C10" s="26">
        <v>1538.5</v>
      </c>
      <c r="D10" s="26">
        <v>0</v>
      </c>
      <c r="E10" s="26">
        <v>0</v>
      </c>
      <c r="F10" s="26">
        <v>-3643.4</v>
      </c>
      <c r="G10" s="26">
        <f t="shared" si="0"/>
        <v>-3643.4</v>
      </c>
      <c r="H10" s="29"/>
      <c r="I10" s="29">
        <f t="shared" si="2"/>
      </c>
      <c r="J10" s="26">
        <f t="shared" si="3"/>
        <v>-5181.9</v>
      </c>
      <c r="K10" s="29">
        <f t="shared" si="4"/>
        <v>-2.3681507962300943</v>
      </c>
    </row>
    <row r="11" spans="1:11" ht="18.75" customHeight="1">
      <c r="A11" s="16" t="s">
        <v>22</v>
      </c>
      <c r="B11" s="30" t="s">
        <v>23</v>
      </c>
      <c r="C11" s="26">
        <v>413.8</v>
      </c>
      <c r="D11" s="26">
        <v>4690.3</v>
      </c>
      <c r="E11" s="26">
        <v>2720.4</v>
      </c>
      <c r="F11" s="26">
        <v>45.6</v>
      </c>
      <c r="G11" s="26">
        <f t="shared" si="0"/>
        <v>-2674.8</v>
      </c>
      <c r="H11" s="29">
        <f t="shared" si="1"/>
        <v>0.016762240846934274</v>
      </c>
      <c r="I11" s="29">
        <f t="shared" si="2"/>
        <v>0.009722192610280792</v>
      </c>
      <c r="J11" s="26">
        <f t="shared" si="3"/>
        <v>-368.2</v>
      </c>
      <c r="K11" s="29">
        <f t="shared" si="4"/>
        <v>0.11019816336394393</v>
      </c>
    </row>
    <row r="12" spans="1:11" ht="33.75" customHeight="1">
      <c r="A12" s="16" t="s">
        <v>24</v>
      </c>
      <c r="B12" s="30" t="s">
        <v>25</v>
      </c>
      <c r="C12" s="26">
        <v>70974.6</v>
      </c>
      <c r="D12" s="26">
        <v>314766.5</v>
      </c>
      <c r="E12" s="26">
        <v>1823</v>
      </c>
      <c r="F12" s="26">
        <v>-38115.8</v>
      </c>
      <c r="G12" s="26">
        <f t="shared" si="0"/>
        <v>-39938.8</v>
      </c>
      <c r="H12" s="29">
        <f>F12/E12</f>
        <v>-20.90828304991772</v>
      </c>
      <c r="I12" s="29">
        <f t="shared" si="2"/>
        <v>-0.12109230175383975</v>
      </c>
      <c r="J12" s="26">
        <f t="shared" si="3"/>
        <v>-109090.40000000001</v>
      </c>
      <c r="K12" s="29">
        <f t="shared" si="4"/>
        <v>-0.5370343756780595</v>
      </c>
    </row>
    <row r="13" spans="1:11" ht="18.75" customHeight="1">
      <c r="A13" s="16" t="s">
        <v>26</v>
      </c>
      <c r="B13" s="30" t="s">
        <v>27</v>
      </c>
      <c r="C13" s="26">
        <v>48584.1</v>
      </c>
      <c r="D13" s="26">
        <v>1083466.2</v>
      </c>
      <c r="E13" s="26">
        <v>45300</v>
      </c>
      <c r="F13" s="26">
        <v>16499.7</v>
      </c>
      <c r="G13" s="26">
        <f t="shared" si="0"/>
        <v>-28800.3</v>
      </c>
      <c r="H13" s="29">
        <f t="shared" si="1"/>
        <v>0.3642317880794702</v>
      </c>
      <c r="I13" s="29">
        <f t="shared" si="2"/>
        <v>0.015228624575459761</v>
      </c>
      <c r="J13" s="26">
        <f t="shared" si="3"/>
        <v>-32084.399999999998</v>
      </c>
      <c r="K13" s="29">
        <f t="shared" si="4"/>
        <v>0.33961110733758576</v>
      </c>
    </row>
    <row r="14" spans="1:11" ht="18.75" customHeight="1">
      <c r="A14" s="16" t="s">
        <v>28</v>
      </c>
      <c r="B14" s="30" t="s">
        <v>29</v>
      </c>
      <c r="C14" s="26">
        <v>183855.4</v>
      </c>
      <c r="D14" s="26">
        <v>0</v>
      </c>
      <c r="E14" s="26">
        <v>0</v>
      </c>
      <c r="F14" s="26">
        <v>0</v>
      </c>
      <c r="G14" s="26">
        <f t="shared" si="0"/>
        <v>0</v>
      </c>
      <c r="H14" s="29"/>
      <c r="I14" s="29">
        <f t="shared" si="2"/>
      </c>
      <c r="J14" s="26">
        <f t="shared" si="3"/>
        <v>-183855.4</v>
      </c>
      <c r="K14" s="29">
        <f t="shared" si="4"/>
        <v>0</v>
      </c>
    </row>
    <row r="15" spans="1:11" ht="18.75" customHeight="1">
      <c r="A15" s="16" t="s">
        <v>30</v>
      </c>
      <c r="B15" s="30" t="s">
        <v>31</v>
      </c>
      <c r="C15" s="26">
        <v>482803.9</v>
      </c>
      <c r="D15" s="26">
        <v>2237196.9</v>
      </c>
      <c r="E15" s="26">
        <v>499900</v>
      </c>
      <c r="F15" s="26">
        <v>441071.2</v>
      </c>
      <c r="G15" s="26">
        <f t="shared" si="0"/>
        <v>-58828.79999999999</v>
      </c>
      <c r="H15" s="29">
        <f t="shared" si="1"/>
        <v>0.8823188637727546</v>
      </c>
      <c r="I15" s="29">
        <f t="shared" si="2"/>
        <v>0.19715350043619317</v>
      </c>
      <c r="J15" s="26">
        <f t="shared" si="3"/>
        <v>-41732.70000000001</v>
      </c>
      <c r="K15" s="29">
        <f t="shared" si="4"/>
        <v>0.9135618001428737</v>
      </c>
    </row>
    <row r="16" spans="1:11" ht="18.75" customHeight="1">
      <c r="A16" s="16" t="s">
        <v>32</v>
      </c>
      <c r="B16" s="30" t="s">
        <v>33</v>
      </c>
      <c r="C16" s="26">
        <v>51483.7</v>
      </c>
      <c r="D16" s="26">
        <v>229615.2</v>
      </c>
      <c r="E16" s="26">
        <v>53847</v>
      </c>
      <c r="F16" s="26">
        <v>42884</v>
      </c>
      <c r="G16" s="26">
        <f t="shared" si="0"/>
        <v>-10963</v>
      </c>
      <c r="H16" s="29">
        <f t="shared" si="1"/>
        <v>0.7964046279272754</v>
      </c>
      <c r="I16" s="29">
        <f t="shared" si="2"/>
        <v>0.18676463927475184</v>
      </c>
      <c r="J16" s="26">
        <f t="shared" si="3"/>
        <v>-8599.699999999997</v>
      </c>
      <c r="K16" s="29">
        <f t="shared" si="4"/>
        <v>0.8329626658534643</v>
      </c>
    </row>
    <row r="17" spans="1:11" ht="33.75" customHeight="1">
      <c r="A17" s="16" t="s">
        <v>34</v>
      </c>
      <c r="B17" s="30" t="s">
        <v>35</v>
      </c>
      <c r="C17" s="26">
        <v>18.1</v>
      </c>
      <c r="D17" s="26">
        <v>0</v>
      </c>
      <c r="E17" s="26">
        <v>0</v>
      </c>
      <c r="F17" s="26">
        <v>-0.1</v>
      </c>
      <c r="G17" s="26">
        <f t="shared" si="0"/>
        <v>-0.1</v>
      </c>
      <c r="H17" s="29"/>
      <c r="I17" s="29">
        <f t="shared" si="2"/>
      </c>
      <c r="J17" s="26">
        <f t="shared" si="3"/>
        <v>-18.200000000000003</v>
      </c>
      <c r="K17" s="29">
        <f t="shared" si="4"/>
        <v>-0.0055248618784530384</v>
      </c>
    </row>
    <row r="18" spans="1:11" s="1" customFormat="1" ht="21" customHeight="1">
      <c r="A18" s="14"/>
      <c r="B18" s="15" t="s">
        <v>36</v>
      </c>
      <c r="C18" s="27">
        <f>SUM(C19:C40)</f>
        <v>1310345</v>
      </c>
      <c r="D18" s="27">
        <f>SUM(D19:D40)</f>
        <v>6086578</v>
      </c>
      <c r="E18" s="27">
        <f>SUM(E19:E40)</f>
        <v>1364529.7000000002</v>
      </c>
      <c r="F18" s="27">
        <f>SUM(F19:F40)</f>
        <v>1680054.2</v>
      </c>
      <c r="G18" s="27">
        <f t="shared" si="0"/>
        <v>315524.49999999977</v>
      </c>
      <c r="H18" s="28">
        <f t="shared" si="1"/>
        <v>1.2312331494140434</v>
      </c>
      <c r="I18" s="28">
        <f t="shared" si="2"/>
        <v>0.2760260691639867</v>
      </c>
      <c r="J18" s="27">
        <f t="shared" si="3"/>
        <v>369709.19999999995</v>
      </c>
      <c r="K18" s="28">
        <f t="shared" si="4"/>
        <v>1.2821464576123083</v>
      </c>
    </row>
    <row r="19" spans="1:11" ht="82.5" customHeight="1">
      <c r="A19" s="16" t="s">
        <v>37</v>
      </c>
      <c r="B19" s="30" t="s">
        <v>38</v>
      </c>
      <c r="C19" s="31">
        <v>0</v>
      </c>
      <c r="D19" s="31">
        <v>496</v>
      </c>
      <c r="E19" s="31">
        <v>0</v>
      </c>
      <c r="F19" s="31">
        <v>0</v>
      </c>
      <c r="G19" s="31">
        <f t="shared" si="0"/>
        <v>0</v>
      </c>
      <c r="H19" s="29"/>
      <c r="I19" s="29">
        <f t="shared" si="2"/>
        <v>0</v>
      </c>
      <c r="J19" s="31">
        <f t="shared" si="3"/>
        <v>0</v>
      </c>
      <c r="K19" s="29">
        <f t="shared" si="4"/>
      </c>
    </row>
    <row r="20" spans="1:11" ht="65.25" customHeight="1">
      <c r="A20" s="16" t="s">
        <v>39</v>
      </c>
      <c r="B20" s="30" t="s">
        <v>40</v>
      </c>
      <c r="C20" s="31">
        <v>96707.6</v>
      </c>
      <c r="D20" s="31">
        <v>580893.4</v>
      </c>
      <c r="E20" s="31">
        <v>138300.5</v>
      </c>
      <c r="F20" s="31">
        <v>134786</v>
      </c>
      <c r="G20" s="31">
        <f t="shared" si="0"/>
        <v>-3514.5</v>
      </c>
      <c r="H20" s="29">
        <f t="shared" si="1"/>
        <v>0.9745879443675186</v>
      </c>
      <c r="I20" s="29">
        <f t="shared" si="2"/>
        <v>0.2320322455032197</v>
      </c>
      <c r="J20" s="31">
        <f t="shared" si="3"/>
        <v>38078.399999999994</v>
      </c>
      <c r="K20" s="29">
        <f t="shared" si="4"/>
        <v>1.3937477509523553</v>
      </c>
    </row>
    <row r="21" spans="1:11" ht="34.5" customHeight="1">
      <c r="A21" s="16" t="s">
        <v>41</v>
      </c>
      <c r="B21" s="30" t="s">
        <v>42</v>
      </c>
      <c r="C21" s="31">
        <v>16395.3</v>
      </c>
      <c r="D21" s="31">
        <v>43031.4</v>
      </c>
      <c r="E21" s="31">
        <v>11340</v>
      </c>
      <c r="F21" s="31">
        <v>12966.2</v>
      </c>
      <c r="G21" s="31">
        <f t="shared" si="0"/>
        <v>1626.2000000000007</v>
      </c>
      <c r="H21" s="29">
        <f t="shared" si="1"/>
        <v>1.1434038800705468</v>
      </c>
      <c r="I21" s="29">
        <f t="shared" si="2"/>
        <v>0.30131950157326975</v>
      </c>
      <c r="J21" s="31">
        <f t="shared" si="3"/>
        <v>-3429.0999999999985</v>
      </c>
      <c r="K21" s="29">
        <f t="shared" si="4"/>
        <v>0.7908485968539766</v>
      </c>
    </row>
    <row r="22" spans="1:11" ht="15.75">
      <c r="A22" s="16" t="s">
        <v>43</v>
      </c>
      <c r="B22" s="30" t="s">
        <v>44</v>
      </c>
      <c r="C22" s="31">
        <v>288.6</v>
      </c>
      <c r="D22" s="31">
        <v>41.2</v>
      </c>
      <c r="E22" s="31">
        <v>26.7</v>
      </c>
      <c r="F22" s="31">
        <v>61.8</v>
      </c>
      <c r="G22" s="31">
        <f t="shared" si="0"/>
        <v>35.099999999999994</v>
      </c>
      <c r="H22" s="29">
        <f t="shared" si="1"/>
        <v>2.3146067415730336</v>
      </c>
      <c r="I22" s="29">
        <f t="shared" si="2"/>
        <v>1.4999999999999998</v>
      </c>
      <c r="J22" s="31">
        <f t="shared" si="3"/>
        <v>-226.8</v>
      </c>
      <c r="K22" s="29">
        <f t="shared" si="4"/>
        <v>0.21413721413721412</v>
      </c>
    </row>
    <row r="23" spans="1:11" ht="48.75" customHeight="1">
      <c r="A23" s="16" t="s">
        <v>45</v>
      </c>
      <c r="B23" s="30" t="s">
        <v>46</v>
      </c>
      <c r="C23" s="31">
        <v>19603.7</v>
      </c>
      <c r="D23" s="31">
        <v>100081.7</v>
      </c>
      <c r="E23" s="31">
        <v>21000</v>
      </c>
      <c r="F23" s="31">
        <v>22633.6</v>
      </c>
      <c r="G23" s="31">
        <f t="shared" si="0"/>
        <v>1633.5999999999985</v>
      </c>
      <c r="H23" s="29">
        <f t="shared" si="1"/>
        <v>1.0777904761904762</v>
      </c>
      <c r="I23" s="29">
        <f t="shared" si="2"/>
        <v>0.22615123444146132</v>
      </c>
      <c r="J23" s="31">
        <f t="shared" si="3"/>
        <v>3029.899999999998</v>
      </c>
      <c r="K23" s="29">
        <f t="shared" si="4"/>
        <v>1.1545575580120078</v>
      </c>
    </row>
    <row r="24" spans="1:11" ht="81.75" customHeight="1">
      <c r="A24" s="16" t="s">
        <v>47</v>
      </c>
      <c r="B24" s="30" t="s">
        <v>48</v>
      </c>
      <c r="C24" s="31">
        <v>25852</v>
      </c>
      <c r="D24" s="31">
        <v>160701.1</v>
      </c>
      <c r="E24" s="31">
        <v>33250</v>
      </c>
      <c r="F24" s="31">
        <v>37276.3</v>
      </c>
      <c r="G24" s="31">
        <f t="shared" si="0"/>
        <v>4026.300000000003</v>
      </c>
      <c r="H24" s="29">
        <f t="shared" si="1"/>
        <v>1.1210917293233083</v>
      </c>
      <c r="I24" s="29">
        <f t="shared" si="2"/>
        <v>0.2319604532887454</v>
      </c>
      <c r="J24" s="31">
        <f t="shared" si="3"/>
        <v>11424.300000000003</v>
      </c>
      <c r="K24" s="29">
        <f t="shared" si="4"/>
        <v>1.4419116509360979</v>
      </c>
    </row>
    <row r="25" spans="1:11" ht="126">
      <c r="A25" s="16" t="s">
        <v>49</v>
      </c>
      <c r="B25" s="30" t="s">
        <v>50</v>
      </c>
      <c r="C25" s="31">
        <v>894.7</v>
      </c>
      <c r="D25" s="31">
        <v>1194</v>
      </c>
      <c r="E25" s="31">
        <v>713.8</v>
      </c>
      <c r="F25" s="31">
        <v>625</v>
      </c>
      <c r="G25" s="31">
        <f t="shared" si="0"/>
        <v>-88.79999999999995</v>
      </c>
      <c r="H25" s="29">
        <f t="shared" si="1"/>
        <v>0.8755954048753153</v>
      </c>
      <c r="I25" s="29">
        <f t="shared" si="2"/>
        <v>0.5234505862646566</v>
      </c>
      <c r="J25" s="31">
        <f t="shared" si="3"/>
        <v>-269.70000000000005</v>
      </c>
      <c r="K25" s="29">
        <f t="shared" si="4"/>
        <v>0.698558175924891</v>
      </c>
    </row>
    <row r="26" spans="1:11" ht="110.25">
      <c r="A26" s="16" t="s">
        <v>51</v>
      </c>
      <c r="B26" s="30" t="s">
        <v>52</v>
      </c>
      <c r="C26" s="31">
        <v>561.6</v>
      </c>
      <c r="D26" s="31">
        <v>1801.4</v>
      </c>
      <c r="E26" s="31">
        <v>745.6</v>
      </c>
      <c r="F26" s="31">
        <v>1036.2</v>
      </c>
      <c r="G26" s="31">
        <f t="shared" si="0"/>
        <v>290.6</v>
      </c>
      <c r="H26" s="29">
        <f t="shared" si="1"/>
        <v>1.3897532188841202</v>
      </c>
      <c r="I26" s="29">
        <f t="shared" si="2"/>
        <v>0.5752192738980793</v>
      </c>
      <c r="J26" s="31">
        <f t="shared" si="3"/>
        <v>474.6</v>
      </c>
      <c r="K26" s="29">
        <f t="shared" si="4"/>
        <v>1.8450854700854702</v>
      </c>
    </row>
    <row r="27" spans="1:11" ht="176.25" customHeight="1">
      <c r="A27" s="16" t="s">
        <v>53</v>
      </c>
      <c r="B27" s="30" t="s">
        <v>54</v>
      </c>
      <c r="C27" s="31">
        <v>56.3</v>
      </c>
      <c r="D27" s="31">
        <v>0</v>
      </c>
      <c r="E27" s="31">
        <v>0</v>
      </c>
      <c r="F27" s="31">
        <v>33.9</v>
      </c>
      <c r="G27" s="31">
        <f t="shared" si="0"/>
        <v>33.9</v>
      </c>
      <c r="H27" s="29"/>
      <c r="I27" s="29">
        <f t="shared" si="2"/>
      </c>
      <c r="J27" s="31">
        <f t="shared" si="3"/>
        <v>-22.4</v>
      </c>
      <c r="K27" s="29">
        <f t="shared" si="4"/>
        <v>0.6021314387211367</v>
      </c>
    </row>
    <row r="28" spans="1:11" ht="64.5" customHeight="1">
      <c r="A28" s="16" t="s">
        <v>55</v>
      </c>
      <c r="B28" s="30" t="s">
        <v>56</v>
      </c>
      <c r="C28" s="31">
        <v>0</v>
      </c>
      <c r="D28" s="31">
        <v>42524.8</v>
      </c>
      <c r="E28" s="31">
        <v>0</v>
      </c>
      <c r="F28" s="31">
        <v>12565.6</v>
      </c>
      <c r="G28" s="31">
        <f t="shared" si="0"/>
        <v>12565.6</v>
      </c>
      <c r="H28" s="29"/>
      <c r="I28" s="29">
        <f t="shared" si="2"/>
        <v>0.2954887500940627</v>
      </c>
      <c r="J28" s="31">
        <f t="shared" si="3"/>
        <v>12565.6</v>
      </c>
      <c r="K28" s="29">
        <f t="shared" si="4"/>
      </c>
    </row>
    <row r="29" spans="1:11" ht="95.25" customHeight="1">
      <c r="A29" s="16" t="s">
        <v>57</v>
      </c>
      <c r="B29" s="30" t="s">
        <v>58</v>
      </c>
      <c r="C29" s="31">
        <v>13096.7</v>
      </c>
      <c r="D29" s="31">
        <v>54855.2</v>
      </c>
      <c r="E29" s="31">
        <v>12639.2</v>
      </c>
      <c r="F29" s="31">
        <v>16086.1</v>
      </c>
      <c r="G29" s="31">
        <f t="shared" si="0"/>
        <v>3446.8999999999996</v>
      </c>
      <c r="H29" s="29">
        <f t="shared" si="1"/>
        <v>1.2727150452560287</v>
      </c>
      <c r="I29" s="29">
        <f t="shared" si="2"/>
        <v>0.2932465837331739</v>
      </c>
      <c r="J29" s="31">
        <f t="shared" si="3"/>
        <v>2989.3999999999996</v>
      </c>
      <c r="K29" s="29">
        <f t="shared" si="4"/>
        <v>1.228255972878664</v>
      </c>
    </row>
    <row r="30" spans="1:11" ht="19.5" customHeight="1">
      <c r="A30" s="16" t="s">
        <v>59</v>
      </c>
      <c r="B30" s="30" t="s">
        <v>60</v>
      </c>
      <c r="C30" s="31">
        <v>916.2</v>
      </c>
      <c r="D30" s="31">
        <v>7767.5</v>
      </c>
      <c r="E30" s="31">
        <v>1870.6</v>
      </c>
      <c r="F30" s="31">
        <v>4852.1</v>
      </c>
      <c r="G30" s="31">
        <f t="shared" si="0"/>
        <v>2981.5000000000005</v>
      </c>
      <c r="H30" s="29">
        <f t="shared" si="1"/>
        <v>2.593873623436331</v>
      </c>
      <c r="I30" s="29">
        <f t="shared" si="2"/>
        <v>0.624666881235919</v>
      </c>
      <c r="J30" s="31">
        <f t="shared" si="3"/>
        <v>3935.9000000000005</v>
      </c>
      <c r="K30" s="29">
        <f t="shared" si="4"/>
        <v>5.295896092556211</v>
      </c>
    </row>
    <row r="31" spans="1:11" ht="33.75" customHeight="1">
      <c r="A31" s="16" t="s">
        <v>61</v>
      </c>
      <c r="B31" s="30" t="s">
        <v>62</v>
      </c>
      <c r="C31" s="31">
        <v>1004279.8</v>
      </c>
      <c r="D31" s="31">
        <v>4438191.7</v>
      </c>
      <c r="E31" s="31">
        <v>962001.7</v>
      </c>
      <c r="F31" s="31">
        <v>1140651.5</v>
      </c>
      <c r="G31" s="31">
        <f t="shared" si="0"/>
        <v>178649.80000000005</v>
      </c>
      <c r="H31" s="29">
        <f t="shared" si="1"/>
        <v>1.1857063246353932</v>
      </c>
      <c r="I31" s="29">
        <f t="shared" si="2"/>
        <v>0.2570081639330721</v>
      </c>
      <c r="J31" s="31">
        <f t="shared" si="3"/>
        <v>136371.69999999995</v>
      </c>
      <c r="K31" s="29">
        <f t="shared" si="4"/>
        <v>1.1357905436313664</v>
      </c>
    </row>
    <row r="32" spans="1:11" ht="33.75" customHeight="1">
      <c r="A32" s="16" t="s">
        <v>63</v>
      </c>
      <c r="B32" s="30" t="s">
        <v>64</v>
      </c>
      <c r="C32" s="31">
        <v>1849</v>
      </c>
      <c r="D32" s="31">
        <v>0</v>
      </c>
      <c r="E32" s="31">
        <v>0</v>
      </c>
      <c r="F32" s="31">
        <v>2263.5</v>
      </c>
      <c r="G32" s="31">
        <f t="shared" si="0"/>
        <v>2263.5</v>
      </c>
      <c r="H32" s="29"/>
      <c r="I32" s="29">
        <f t="shared" si="2"/>
      </c>
      <c r="J32" s="31">
        <f t="shared" si="3"/>
        <v>414.5</v>
      </c>
      <c r="K32" s="29">
        <f t="shared" si="4"/>
        <v>1.2241752298539752</v>
      </c>
    </row>
    <row r="33" spans="1:11" ht="78.75">
      <c r="A33" s="16" t="s">
        <v>65</v>
      </c>
      <c r="B33" s="30" t="s">
        <v>66</v>
      </c>
      <c r="C33" s="31">
        <v>45.3</v>
      </c>
      <c r="D33" s="31">
        <v>0</v>
      </c>
      <c r="E33" s="31">
        <v>0</v>
      </c>
      <c r="F33" s="31">
        <v>53.2</v>
      </c>
      <c r="G33" s="31">
        <f t="shared" si="0"/>
        <v>53.2</v>
      </c>
      <c r="H33" s="29"/>
      <c r="I33" s="29">
        <f t="shared" si="2"/>
      </c>
      <c r="J33" s="31">
        <f t="shared" si="3"/>
        <v>7.900000000000006</v>
      </c>
      <c r="K33" s="29">
        <f t="shared" si="4"/>
        <v>1.1743929359823402</v>
      </c>
    </row>
    <row r="34" spans="1:11" ht="80.25" customHeight="1">
      <c r="A34" s="16" t="s">
        <v>67</v>
      </c>
      <c r="B34" s="30" t="s">
        <v>68</v>
      </c>
      <c r="C34" s="31">
        <v>16327.5</v>
      </c>
      <c r="D34" s="31">
        <v>171171.1</v>
      </c>
      <c r="E34" s="31">
        <v>98514</v>
      </c>
      <c r="F34" s="31">
        <v>137767.2</v>
      </c>
      <c r="G34" s="31">
        <f t="shared" si="0"/>
        <v>39253.20000000001</v>
      </c>
      <c r="H34" s="29">
        <f t="shared" si="1"/>
        <v>1.3984530117546745</v>
      </c>
      <c r="I34" s="29">
        <f t="shared" si="2"/>
        <v>0.8048508188590248</v>
      </c>
      <c r="J34" s="31">
        <f t="shared" si="3"/>
        <v>121439.70000000001</v>
      </c>
      <c r="K34" s="29">
        <f t="shared" si="4"/>
        <v>8.437740009186955</v>
      </c>
    </row>
    <row r="35" spans="1:11" ht="49.5" customHeight="1">
      <c r="A35" s="16" t="s">
        <v>69</v>
      </c>
      <c r="B35" s="30" t="s">
        <v>70</v>
      </c>
      <c r="C35" s="31">
        <v>30377.3</v>
      </c>
      <c r="D35" s="31">
        <v>104142</v>
      </c>
      <c r="E35" s="31">
        <v>15840</v>
      </c>
      <c r="F35" s="31">
        <v>57177.2</v>
      </c>
      <c r="G35" s="31">
        <f t="shared" si="0"/>
        <v>41337.2</v>
      </c>
      <c r="H35" s="29">
        <f t="shared" si="1"/>
        <v>3.609671717171717</v>
      </c>
      <c r="I35" s="29">
        <f t="shared" si="2"/>
        <v>0.5490311305717194</v>
      </c>
      <c r="J35" s="31">
        <f t="shared" si="3"/>
        <v>26799.899999999998</v>
      </c>
      <c r="K35" s="29">
        <f t="shared" si="4"/>
        <v>1.8822344316315143</v>
      </c>
    </row>
    <row r="36" spans="1:11" ht="96.75" customHeight="1">
      <c r="A36" s="16" t="s">
        <v>71</v>
      </c>
      <c r="B36" s="30" t="s">
        <v>72</v>
      </c>
      <c r="C36" s="31">
        <v>15582.2</v>
      </c>
      <c r="D36" s="31">
        <v>45272.2</v>
      </c>
      <c r="E36" s="31">
        <v>5400</v>
      </c>
      <c r="F36" s="31">
        <v>18808.4</v>
      </c>
      <c r="G36" s="31">
        <f t="shared" si="0"/>
        <v>13408.400000000001</v>
      </c>
      <c r="H36" s="29">
        <f t="shared" si="1"/>
        <v>3.4830370370370374</v>
      </c>
      <c r="I36" s="29">
        <f t="shared" si="2"/>
        <v>0.4154514249362744</v>
      </c>
      <c r="J36" s="31">
        <f t="shared" si="3"/>
        <v>3226.2000000000007</v>
      </c>
      <c r="K36" s="29">
        <f t="shared" si="4"/>
        <v>1.2070439347460564</v>
      </c>
    </row>
    <row r="37" spans="1:11" ht="18.75" customHeight="1">
      <c r="A37" s="16" t="s">
        <v>73</v>
      </c>
      <c r="B37" s="30" t="s">
        <v>74</v>
      </c>
      <c r="C37" s="31">
        <v>39308.2</v>
      </c>
      <c r="D37" s="31">
        <v>212143.2</v>
      </c>
      <c r="E37" s="31">
        <v>42342.3</v>
      </c>
      <c r="F37" s="31">
        <v>47225.5</v>
      </c>
      <c r="G37" s="31">
        <f t="shared" si="0"/>
        <v>4883.199999999997</v>
      </c>
      <c r="H37" s="29">
        <f t="shared" si="1"/>
        <v>1.1153267536246259</v>
      </c>
      <c r="I37" s="29">
        <f t="shared" si="2"/>
        <v>0.22261142473574452</v>
      </c>
      <c r="J37" s="31">
        <f t="shared" si="3"/>
        <v>7917.300000000003</v>
      </c>
      <c r="K37" s="29">
        <f t="shared" si="4"/>
        <v>1.2014159895390784</v>
      </c>
    </row>
    <row r="38" spans="1:11" ht="18.75" customHeight="1">
      <c r="A38" s="16" t="s">
        <v>75</v>
      </c>
      <c r="B38" s="30" t="s">
        <v>76</v>
      </c>
      <c r="C38" s="31">
        <v>64.1</v>
      </c>
      <c r="D38" s="31">
        <v>0</v>
      </c>
      <c r="E38" s="31">
        <v>0</v>
      </c>
      <c r="F38" s="31">
        <v>-5656.7</v>
      </c>
      <c r="G38" s="31">
        <f t="shared" si="0"/>
        <v>-5656.7</v>
      </c>
      <c r="H38" s="29"/>
      <c r="I38" s="29">
        <f t="shared" si="2"/>
      </c>
      <c r="J38" s="31">
        <f t="shared" si="3"/>
        <v>-5720.8</v>
      </c>
      <c r="K38" s="29">
        <f>_xlfn.IFERROR(F38/C38,"")</f>
        <v>-88.24804992199688</v>
      </c>
    </row>
    <row r="39" spans="1:11" ht="18.75" customHeight="1">
      <c r="A39" s="16" t="s">
        <v>77</v>
      </c>
      <c r="B39" s="30" t="s">
        <v>78</v>
      </c>
      <c r="C39" s="31">
        <v>26506.2</v>
      </c>
      <c r="D39" s="31">
        <v>122270.1</v>
      </c>
      <c r="E39" s="31">
        <v>20545.3</v>
      </c>
      <c r="F39" s="31">
        <v>38468</v>
      </c>
      <c r="G39" s="31">
        <f t="shared" si="0"/>
        <v>17922.7</v>
      </c>
      <c r="H39" s="29">
        <f t="shared" si="1"/>
        <v>1.8723503672372757</v>
      </c>
      <c r="I39" s="29">
        <f t="shared" si="2"/>
        <v>0.31461493856633793</v>
      </c>
      <c r="J39" s="31">
        <f t="shared" si="3"/>
        <v>11961.8</v>
      </c>
      <c r="K39" s="29">
        <f t="shared" si="4"/>
        <v>1.4512830960303627</v>
      </c>
    </row>
    <row r="40" spans="1:11" ht="18.75" customHeight="1">
      <c r="A40" s="16" t="s">
        <v>79</v>
      </c>
      <c r="B40" s="30" t="s">
        <v>80</v>
      </c>
      <c r="C40" s="31">
        <v>1632.7</v>
      </c>
      <c r="D40" s="31">
        <v>0</v>
      </c>
      <c r="E40" s="31">
        <v>0</v>
      </c>
      <c r="F40" s="31">
        <v>373.6</v>
      </c>
      <c r="G40" s="31">
        <f t="shared" si="0"/>
        <v>373.6</v>
      </c>
      <c r="H40" s="29"/>
      <c r="I40" s="29">
        <f t="shared" si="2"/>
      </c>
      <c r="J40" s="31">
        <f t="shared" si="3"/>
        <v>-1259.1</v>
      </c>
      <c r="K40" s="29">
        <f t="shared" si="4"/>
        <v>0.22882342132663686</v>
      </c>
    </row>
    <row r="41" spans="1:12" s="1" customFormat="1" ht="20.25" customHeight="1">
      <c r="A41" s="17"/>
      <c r="B41" s="18" t="s">
        <v>81</v>
      </c>
      <c r="C41" s="27">
        <f>C6+C18</f>
        <v>4865840.6</v>
      </c>
      <c r="D41" s="27">
        <f>D6+D18</f>
        <v>26089513</v>
      </c>
      <c r="E41" s="27">
        <f>E6+E18</f>
        <v>5001548.699999999</v>
      </c>
      <c r="F41" s="27">
        <f>F6+F18</f>
        <v>4313281.4</v>
      </c>
      <c r="G41" s="27">
        <f t="shared" si="0"/>
        <v>-688267.2999999989</v>
      </c>
      <c r="H41" s="28">
        <f t="shared" si="1"/>
        <v>0.8623891635804728</v>
      </c>
      <c r="I41" s="28">
        <f t="shared" si="2"/>
        <v>0.16532625196951742</v>
      </c>
      <c r="J41" s="27">
        <f t="shared" si="3"/>
        <v>-552559.1999999993</v>
      </c>
      <c r="K41" s="28">
        <f t="shared" si="4"/>
        <v>0.886441162910269</v>
      </c>
      <c r="L41" s="36"/>
    </row>
    <row r="42" spans="1:12" s="1" customFormat="1" ht="20.25" customHeight="1">
      <c r="A42" s="17" t="s">
        <v>82</v>
      </c>
      <c r="B42" s="18" t="s">
        <v>83</v>
      </c>
      <c r="C42" s="27">
        <f>SUM(C43:C49)</f>
        <v>3188730.3</v>
      </c>
      <c r="D42" s="27">
        <f>SUM(D43:D49)</f>
        <v>24219620.799999997</v>
      </c>
      <c r="E42" s="27">
        <f>SUM(E43:E49)</f>
        <v>3951627.1999999997</v>
      </c>
      <c r="F42" s="27">
        <f>SUM(F43:F49)</f>
        <v>3830545.4</v>
      </c>
      <c r="G42" s="27">
        <f t="shared" si="0"/>
        <v>-121081.79999999981</v>
      </c>
      <c r="H42" s="28">
        <f t="shared" si="1"/>
        <v>0.9693590022864506</v>
      </c>
      <c r="I42" s="28">
        <f t="shared" si="2"/>
        <v>0.15815876853034794</v>
      </c>
      <c r="J42" s="27">
        <f t="shared" si="3"/>
        <v>641815.1000000001</v>
      </c>
      <c r="K42" s="28">
        <f t="shared" si="4"/>
        <v>1.2012760690360047</v>
      </c>
      <c r="L42" s="36"/>
    </row>
    <row r="43" spans="1:11" ht="33.75" customHeight="1">
      <c r="A43" s="16" t="s">
        <v>84</v>
      </c>
      <c r="B43" s="30" t="s">
        <v>85</v>
      </c>
      <c r="C43" s="26">
        <v>79902.6</v>
      </c>
      <c r="D43" s="26">
        <v>384548</v>
      </c>
      <c r="E43" s="26">
        <v>288577.9</v>
      </c>
      <c r="F43" s="26">
        <v>288577.9</v>
      </c>
      <c r="G43" s="26">
        <f t="shared" si="0"/>
        <v>0</v>
      </c>
      <c r="H43" s="29">
        <f t="shared" si="1"/>
        <v>1</v>
      </c>
      <c r="I43" s="29">
        <f t="shared" si="2"/>
        <v>0.7504340160396102</v>
      </c>
      <c r="J43" s="31">
        <f t="shared" si="3"/>
        <v>208675.30000000002</v>
      </c>
      <c r="K43" s="29">
        <f t="shared" si="4"/>
        <v>3.6116208984438556</v>
      </c>
    </row>
    <row r="44" spans="1:11" ht="33.75" customHeight="1">
      <c r="A44" s="16" t="s">
        <v>86</v>
      </c>
      <c r="B44" s="30" t="s">
        <v>87</v>
      </c>
      <c r="C44" s="26">
        <v>405824.1</v>
      </c>
      <c r="D44" s="26">
        <v>6534340.9</v>
      </c>
      <c r="E44" s="26">
        <v>306736.2</v>
      </c>
      <c r="F44" s="26">
        <v>306736.2</v>
      </c>
      <c r="G44" s="26">
        <f t="shared" si="0"/>
        <v>0</v>
      </c>
      <c r="H44" s="29">
        <f t="shared" si="1"/>
        <v>1</v>
      </c>
      <c r="I44" s="29">
        <f t="shared" si="2"/>
        <v>0.04694217897324579</v>
      </c>
      <c r="J44" s="31">
        <f t="shared" si="3"/>
        <v>-99087.89999999997</v>
      </c>
      <c r="K44" s="29">
        <f t="shared" si="4"/>
        <v>0.7558353483689116</v>
      </c>
    </row>
    <row r="45" spans="1:11" ht="33.75" customHeight="1">
      <c r="A45" s="16" t="s">
        <v>88</v>
      </c>
      <c r="B45" s="30" t="s">
        <v>89</v>
      </c>
      <c r="C45" s="26">
        <v>2034321.2</v>
      </c>
      <c r="D45" s="26">
        <v>11845941.5</v>
      </c>
      <c r="E45" s="26">
        <v>2126978.4</v>
      </c>
      <c r="F45" s="26">
        <v>2126978.4</v>
      </c>
      <c r="G45" s="26">
        <f t="shared" si="0"/>
        <v>0</v>
      </c>
      <c r="H45" s="29">
        <f t="shared" si="1"/>
        <v>1</v>
      </c>
      <c r="I45" s="29">
        <f t="shared" si="2"/>
        <v>0.17955334322729855</v>
      </c>
      <c r="J45" s="31">
        <f t="shared" si="3"/>
        <v>92657.19999999995</v>
      </c>
      <c r="K45" s="29">
        <f t="shared" si="4"/>
        <v>1.045546986385434</v>
      </c>
    </row>
    <row r="46" spans="1:11" ht="18.75" customHeight="1">
      <c r="A46" s="16" t="s">
        <v>90</v>
      </c>
      <c r="B46" s="30" t="s">
        <v>91</v>
      </c>
      <c r="C46" s="26">
        <v>682605.4</v>
      </c>
      <c r="D46" s="26">
        <v>5446783.5</v>
      </c>
      <c r="E46" s="26">
        <v>1221327.8</v>
      </c>
      <c r="F46" s="26">
        <v>1221327.8</v>
      </c>
      <c r="G46" s="26">
        <f t="shared" si="0"/>
        <v>0</v>
      </c>
      <c r="H46" s="29">
        <f t="shared" si="1"/>
        <v>1</v>
      </c>
      <c r="I46" s="29">
        <f t="shared" si="2"/>
        <v>0.22422918039609985</v>
      </c>
      <c r="J46" s="31">
        <f t="shared" si="3"/>
        <v>538722.4</v>
      </c>
      <c r="K46" s="29">
        <f t="shared" si="4"/>
        <v>1.7892149695856494</v>
      </c>
    </row>
    <row r="47" spans="1:11" ht="33.75" customHeight="1">
      <c r="A47" s="16" t="s">
        <v>92</v>
      </c>
      <c r="B47" s="30" t="s">
        <v>93</v>
      </c>
      <c r="C47" s="26">
        <v>4.1</v>
      </c>
      <c r="D47" s="26">
        <v>0</v>
      </c>
      <c r="E47" s="26">
        <v>0</v>
      </c>
      <c r="F47" s="26">
        <v>388</v>
      </c>
      <c r="G47" s="26">
        <f t="shared" si="0"/>
        <v>388</v>
      </c>
      <c r="H47" s="29"/>
      <c r="I47" s="29">
        <f t="shared" si="2"/>
      </c>
      <c r="J47" s="31">
        <f t="shared" si="3"/>
        <v>383.9</v>
      </c>
      <c r="K47" s="29">
        <f t="shared" si="4"/>
        <v>94.63414634146342</v>
      </c>
    </row>
    <row r="48" spans="1:11" ht="78.75">
      <c r="A48" s="16" t="s">
        <v>94</v>
      </c>
      <c r="B48" s="30" t="s">
        <v>95</v>
      </c>
      <c r="C48" s="26">
        <v>322876</v>
      </c>
      <c r="D48" s="26">
        <v>8006.9</v>
      </c>
      <c r="E48" s="26">
        <v>8006.9</v>
      </c>
      <c r="F48" s="26">
        <v>159752.7</v>
      </c>
      <c r="G48" s="26">
        <f t="shared" si="0"/>
        <v>151745.80000000002</v>
      </c>
      <c r="H48" s="29">
        <f t="shared" si="1"/>
        <v>19.951879004358744</v>
      </c>
      <c r="I48" s="29">
        <f t="shared" si="2"/>
        <v>19.951879004358744</v>
      </c>
      <c r="J48" s="31">
        <f t="shared" si="3"/>
        <v>-163123.3</v>
      </c>
      <c r="K48" s="29">
        <f t="shared" si="4"/>
        <v>0.49478034911235275</v>
      </c>
    </row>
    <row r="49" spans="1:11" ht="47.25" customHeight="1">
      <c r="A49" s="16" t="s">
        <v>96</v>
      </c>
      <c r="B49" s="30" t="s">
        <v>97</v>
      </c>
      <c r="C49" s="26">
        <v>-336803.1</v>
      </c>
      <c r="D49" s="26">
        <v>0</v>
      </c>
      <c r="E49" s="26">
        <v>0</v>
      </c>
      <c r="F49" s="26">
        <v>-273215.6</v>
      </c>
      <c r="G49" s="26">
        <f t="shared" si="0"/>
        <v>-273215.6</v>
      </c>
      <c r="H49" s="29"/>
      <c r="I49" s="29">
        <f t="shared" si="2"/>
      </c>
      <c r="J49" s="31">
        <f t="shared" si="3"/>
        <v>63587.5</v>
      </c>
      <c r="K49" s="29">
        <f t="shared" si="4"/>
        <v>0.8112027472431221</v>
      </c>
    </row>
    <row r="50" spans="1:11" s="41" customFormat="1" ht="22.5" customHeight="1">
      <c r="A50" s="37"/>
      <c r="B50" s="38" t="s">
        <v>98</v>
      </c>
      <c r="C50" s="39">
        <f>C41+C42</f>
        <v>8054570.899999999</v>
      </c>
      <c r="D50" s="39">
        <f>D41+D42</f>
        <v>50309133.8</v>
      </c>
      <c r="E50" s="39">
        <f>E41+E42</f>
        <v>8953175.899999999</v>
      </c>
      <c r="F50" s="39">
        <f>F41+F42</f>
        <v>8143826.800000001</v>
      </c>
      <c r="G50" s="39">
        <f t="shared" si="0"/>
        <v>-809349.0999999978</v>
      </c>
      <c r="H50" s="40">
        <f t="shared" si="1"/>
        <v>0.909602010611676</v>
      </c>
      <c r="I50" s="40">
        <f t="shared" si="2"/>
        <v>0.1618757109270683</v>
      </c>
      <c r="J50" s="39">
        <f t="shared" si="3"/>
        <v>89255.9000000013</v>
      </c>
      <c r="K50" s="40">
        <f t="shared" si="4"/>
        <v>1.0110813972722</v>
      </c>
    </row>
    <row r="51" spans="1:9" ht="15.75">
      <c r="A51" s="19"/>
      <c r="B51" s="20"/>
      <c r="C51" s="21"/>
      <c r="D51" s="22"/>
      <c r="E51" s="21"/>
      <c r="F51" s="21"/>
      <c r="G51" s="23"/>
      <c r="H51" s="23"/>
      <c r="I51" s="23"/>
    </row>
    <row r="52" spans="1:8" ht="15.75">
      <c r="A52" s="19"/>
      <c r="B52" s="24"/>
      <c r="C52" s="21"/>
      <c r="D52" s="21"/>
      <c r="E52" s="21"/>
      <c r="F52" s="21"/>
      <c r="G52" s="23"/>
      <c r="H52" s="23"/>
    </row>
    <row r="53" spans="1:8" ht="15.75">
      <c r="A53" s="19"/>
      <c r="B53" s="24"/>
      <c r="C53" s="21"/>
      <c r="D53" s="21"/>
      <c r="E53" s="21"/>
      <c r="F53" s="21"/>
      <c r="G53" s="23"/>
      <c r="H53" s="23"/>
    </row>
    <row r="54" spans="1:8" ht="15.75">
      <c r="A54" s="19"/>
      <c r="B54" s="24"/>
      <c r="C54" s="21"/>
      <c r="D54" s="21"/>
      <c r="E54" s="21"/>
      <c r="F54" s="21"/>
      <c r="G54" s="23"/>
      <c r="H54" s="23"/>
    </row>
    <row r="55" spans="1:8" ht="15.75">
      <c r="A55" s="19"/>
      <c r="B55" s="24"/>
      <c r="C55" s="21"/>
      <c r="D55" s="21"/>
      <c r="E55" s="21"/>
      <c r="F55" s="21"/>
      <c r="G55" s="23"/>
      <c r="H55" s="23"/>
    </row>
    <row r="56" spans="1:8" ht="15.75">
      <c r="A56" s="19"/>
      <c r="B56" s="24"/>
      <c r="C56" s="21"/>
      <c r="D56" s="21"/>
      <c r="E56" s="21"/>
      <c r="F56" s="21"/>
      <c r="G56" s="23"/>
      <c r="H56" s="23"/>
    </row>
    <row r="57" spans="1:8" ht="15.75">
      <c r="A57" s="19"/>
      <c r="B57" s="24"/>
      <c r="C57" s="21"/>
      <c r="D57" s="21"/>
      <c r="E57" s="21"/>
      <c r="F57" s="21"/>
      <c r="G57" s="23"/>
      <c r="H57" s="23"/>
    </row>
    <row r="58" spans="1:8" ht="15.75">
      <c r="A58" s="19"/>
      <c r="B58" s="24"/>
      <c r="C58" s="21"/>
      <c r="D58" s="21"/>
      <c r="E58" s="21"/>
      <c r="F58" s="21"/>
      <c r="G58" s="23"/>
      <c r="H58" s="23"/>
    </row>
    <row r="59" spans="1:8" ht="15.75">
      <c r="A59" s="19"/>
      <c r="B59" s="24"/>
      <c r="C59" s="21"/>
      <c r="D59" s="21"/>
      <c r="E59" s="21"/>
      <c r="F59" s="21"/>
      <c r="G59" s="23"/>
      <c r="H59" s="23"/>
    </row>
    <row r="60" spans="1:8" ht="15.75">
      <c r="A60" s="19"/>
      <c r="B60" s="24"/>
      <c r="C60" s="21"/>
      <c r="D60" s="21"/>
      <c r="E60" s="21"/>
      <c r="F60" s="21"/>
      <c r="G60" s="23"/>
      <c r="H60" s="23"/>
    </row>
    <row r="61" spans="1:8" ht="15.75">
      <c r="A61" s="19"/>
      <c r="B61" s="24"/>
      <c r="C61" s="21"/>
      <c r="D61" s="21"/>
      <c r="E61" s="21"/>
      <c r="F61" s="21"/>
      <c r="G61" s="23"/>
      <c r="H61" s="23"/>
    </row>
    <row r="62" spans="1:8" ht="15.75">
      <c r="A62" s="19"/>
      <c r="B62" s="24"/>
      <c r="C62" s="21"/>
      <c r="D62" s="21"/>
      <c r="E62" s="21"/>
      <c r="F62" s="21"/>
      <c r="G62" s="23"/>
      <c r="H62" s="23"/>
    </row>
    <row r="63" spans="1:8" ht="15.75">
      <c r="A63" s="19"/>
      <c r="B63" s="24"/>
      <c r="C63" s="21"/>
      <c r="D63" s="21"/>
      <c r="E63" s="21"/>
      <c r="F63" s="21"/>
      <c r="G63" s="23"/>
      <c r="H63" s="23"/>
    </row>
    <row r="64" spans="1:8" ht="15.75">
      <c r="A64" s="19"/>
      <c r="B64" s="24"/>
      <c r="C64" s="21"/>
      <c r="D64" s="21"/>
      <c r="E64" s="21"/>
      <c r="F64" s="21"/>
      <c r="G64" s="23"/>
      <c r="H64" s="23"/>
    </row>
    <row r="65" spans="1:8" ht="15.75">
      <c r="A65" s="19"/>
      <c r="B65" s="24"/>
      <c r="C65" s="21"/>
      <c r="D65" s="21"/>
      <c r="E65" s="21"/>
      <c r="F65" s="21"/>
      <c r="G65" s="23"/>
      <c r="H65" s="23"/>
    </row>
    <row r="66" spans="1:8" ht="15.75">
      <c r="A66" s="19"/>
      <c r="B66" s="24"/>
      <c r="C66" s="21"/>
      <c r="D66" s="21"/>
      <c r="E66" s="21"/>
      <c r="F66" s="21"/>
      <c r="G66" s="23"/>
      <c r="H66" s="23"/>
    </row>
    <row r="67" spans="1:8" ht="15.75">
      <c r="A67" s="19"/>
      <c r="B67" s="24"/>
      <c r="C67" s="21"/>
      <c r="D67" s="21"/>
      <c r="E67" s="21"/>
      <c r="F67" s="21"/>
      <c r="G67" s="23"/>
      <c r="H67" s="23"/>
    </row>
    <row r="68" spans="1:8" ht="15.75">
      <c r="A68" s="19"/>
      <c r="B68" s="24"/>
      <c r="C68" s="21"/>
      <c r="D68" s="21"/>
      <c r="E68" s="21"/>
      <c r="F68" s="21"/>
      <c r="G68" s="23"/>
      <c r="H68" s="23"/>
    </row>
    <row r="69" spans="1:8" ht="15.75">
      <c r="A69" s="19"/>
      <c r="B69" s="24"/>
      <c r="C69" s="21"/>
      <c r="D69" s="21"/>
      <c r="E69" s="21"/>
      <c r="F69" s="21"/>
      <c r="G69" s="23"/>
      <c r="H69" s="23"/>
    </row>
    <row r="70" spans="1:8" ht="15.75">
      <c r="A70" s="19"/>
      <c r="B70" s="24"/>
      <c r="C70" s="21"/>
      <c r="D70" s="21"/>
      <c r="E70" s="21"/>
      <c r="F70" s="21"/>
      <c r="G70" s="23"/>
      <c r="H70" s="23"/>
    </row>
    <row r="71" spans="1:8" ht="15.75">
      <c r="A71" s="19"/>
      <c r="B71" s="24"/>
      <c r="C71" s="21"/>
      <c r="D71" s="21"/>
      <c r="E71" s="21"/>
      <c r="F71" s="21"/>
      <c r="G71" s="23"/>
      <c r="H71" s="23"/>
    </row>
    <row r="72" spans="1:8" ht="15.75">
      <c r="A72" s="19"/>
      <c r="B72" s="24"/>
      <c r="C72" s="21"/>
      <c r="D72" s="21"/>
      <c r="E72" s="21"/>
      <c r="F72" s="21"/>
      <c r="G72" s="23"/>
      <c r="H72" s="23"/>
    </row>
    <row r="73" spans="1:8" ht="15.75">
      <c r="A73" s="19"/>
      <c r="B73" s="24"/>
      <c r="C73" s="21"/>
      <c r="D73" s="21"/>
      <c r="E73" s="21"/>
      <c r="F73" s="21"/>
      <c r="G73" s="23"/>
      <c r="H73" s="23"/>
    </row>
    <row r="74" spans="1:8" ht="15.75">
      <c r="A74" s="19"/>
      <c r="B74" s="24"/>
      <c r="C74" s="21"/>
      <c r="D74" s="21"/>
      <c r="E74" s="21"/>
      <c r="F74" s="21"/>
      <c r="G74" s="23"/>
      <c r="H74" s="23"/>
    </row>
    <row r="75" spans="1:8" ht="15.75">
      <c r="A75" s="19"/>
      <c r="B75" s="24"/>
      <c r="C75" s="21"/>
      <c r="D75" s="21"/>
      <c r="E75" s="21"/>
      <c r="F75" s="21"/>
      <c r="G75" s="23"/>
      <c r="H75" s="23"/>
    </row>
    <row r="76" spans="1:8" ht="15.75">
      <c r="A76" s="19"/>
      <c r="B76" s="24"/>
      <c r="C76" s="21"/>
      <c r="D76" s="21"/>
      <c r="E76" s="21"/>
      <c r="F76" s="21"/>
      <c r="G76" s="23"/>
      <c r="H76" s="23"/>
    </row>
    <row r="77" spans="1:8" ht="15.75">
      <c r="A77" s="19"/>
      <c r="B77" s="24"/>
      <c r="C77" s="21"/>
      <c r="D77" s="21"/>
      <c r="E77" s="21"/>
      <c r="F77" s="21"/>
      <c r="G77" s="23"/>
      <c r="H77" s="23"/>
    </row>
    <row r="78" spans="1:8" ht="15.75">
      <c r="A78" s="19"/>
      <c r="B78" s="24"/>
      <c r="C78" s="21"/>
      <c r="D78" s="21"/>
      <c r="E78" s="21"/>
      <c r="F78" s="21"/>
      <c r="G78" s="23"/>
      <c r="H78" s="23"/>
    </row>
    <row r="79" spans="1:8" ht="15.75">
      <c r="A79" s="19"/>
      <c r="B79" s="24"/>
      <c r="C79" s="21"/>
      <c r="D79" s="21"/>
      <c r="E79" s="21"/>
      <c r="F79" s="21"/>
      <c r="G79" s="23"/>
      <c r="H79" s="23"/>
    </row>
    <row r="80" spans="1:8" ht="15.75">
      <c r="A80" s="19"/>
      <c r="B80" s="24"/>
      <c r="C80" s="21"/>
      <c r="D80" s="21"/>
      <c r="E80" s="21"/>
      <c r="F80" s="21"/>
      <c r="G80" s="23"/>
      <c r="H80" s="23"/>
    </row>
    <row r="81" spans="1:8" ht="15.75">
      <c r="A81" s="19"/>
      <c r="B81" s="24"/>
      <c r="C81" s="21"/>
      <c r="D81" s="21"/>
      <c r="E81" s="21"/>
      <c r="F81" s="21"/>
      <c r="G81" s="23"/>
      <c r="H81" s="23"/>
    </row>
    <row r="82" spans="1:8" ht="15.75">
      <c r="A82" s="19"/>
      <c r="B82" s="24"/>
      <c r="C82" s="21"/>
      <c r="D82" s="21"/>
      <c r="E82" s="21"/>
      <c r="F82" s="21"/>
      <c r="G82" s="23"/>
      <c r="H82" s="23"/>
    </row>
    <row r="83" spans="1:8" ht="15.75">
      <c r="A83" s="19"/>
      <c r="B83" s="24"/>
      <c r="C83" s="21"/>
      <c r="D83" s="21"/>
      <c r="E83" s="21"/>
      <c r="F83" s="21"/>
      <c r="G83" s="23"/>
      <c r="H83" s="23"/>
    </row>
    <row r="84" spans="1:8" ht="15.75">
      <c r="A84" s="19"/>
      <c r="B84" s="24"/>
      <c r="C84" s="21"/>
      <c r="D84" s="21"/>
      <c r="E84" s="21"/>
      <c r="F84" s="21"/>
      <c r="G84" s="23"/>
      <c r="H84" s="23"/>
    </row>
    <row r="85" spans="1:8" ht="15.75">
      <c r="A85" s="19"/>
      <c r="B85" s="24"/>
      <c r="C85" s="21"/>
      <c r="D85" s="21"/>
      <c r="E85" s="21"/>
      <c r="F85" s="21"/>
      <c r="G85" s="23"/>
      <c r="H85" s="23"/>
    </row>
    <row r="86" spans="1:8" ht="15.75">
      <c r="A86" s="19"/>
      <c r="B86" s="24"/>
      <c r="C86" s="21"/>
      <c r="D86" s="21"/>
      <c r="E86" s="21"/>
      <c r="F86" s="21"/>
      <c r="G86" s="23"/>
      <c r="H86" s="23"/>
    </row>
    <row r="87" spans="1:8" ht="15.75">
      <c r="A87" s="19"/>
      <c r="B87" s="24"/>
      <c r="C87" s="21"/>
      <c r="D87" s="21"/>
      <c r="E87" s="21"/>
      <c r="F87" s="21"/>
      <c r="G87" s="23"/>
      <c r="H87" s="23"/>
    </row>
    <row r="88" spans="1:8" ht="15.75">
      <c r="A88" s="19"/>
      <c r="B88" s="24"/>
      <c r="C88" s="21"/>
      <c r="D88" s="21"/>
      <c r="E88" s="21"/>
      <c r="F88" s="21"/>
      <c r="G88" s="23"/>
      <c r="H88" s="23"/>
    </row>
    <row r="89" spans="1:8" ht="15.75">
      <c r="A89" s="19"/>
      <c r="B89" s="24"/>
      <c r="C89" s="21"/>
      <c r="D89" s="21"/>
      <c r="E89" s="21"/>
      <c r="F89" s="21"/>
      <c r="G89" s="23"/>
      <c r="H89" s="23"/>
    </row>
    <row r="90" spans="1:8" ht="15.75">
      <c r="A90" s="19"/>
      <c r="B90" s="24"/>
      <c r="C90" s="21"/>
      <c r="D90" s="21"/>
      <c r="E90" s="21"/>
      <c r="F90" s="21"/>
      <c r="G90" s="23"/>
      <c r="H90" s="23"/>
    </row>
    <row r="91" spans="1:8" ht="15.75">
      <c r="A91" s="19"/>
      <c r="B91" s="24"/>
      <c r="C91" s="21"/>
      <c r="D91" s="21"/>
      <c r="E91" s="21"/>
      <c r="F91" s="21"/>
      <c r="G91" s="23"/>
      <c r="H91" s="23"/>
    </row>
    <row r="92" spans="1:8" ht="15.75">
      <c r="A92" s="19"/>
      <c r="B92" s="24"/>
      <c r="C92" s="21"/>
      <c r="D92" s="21"/>
      <c r="E92" s="21"/>
      <c r="F92" s="21"/>
      <c r="G92" s="23"/>
      <c r="H92" s="23"/>
    </row>
    <row r="93" spans="1:8" ht="15.75">
      <c r="A93" s="19"/>
      <c r="B93" s="24"/>
      <c r="C93" s="21"/>
      <c r="D93" s="21"/>
      <c r="E93" s="21"/>
      <c r="F93" s="21"/>
      <c r="G93" s="23"/>
      <c r="H93" s="23"/>
    </row>
    <row r="94" spans="1:8" ht="15.75">
      <c r="A94" s="19"/>
      <c r="B94" s="24"/>
      <c r="C94" s="21"/>
      <c r="D94" s="21"/>
      <c r="E94" s="21"/>
      <c r="F94" s="21"/>
      <c r="G94" s="23"/>
      <c r="H94" s="23"/>
    </row>
    <row r="95" spans="1:8" ht="15.75">
      <c r="A95" s="19"/>
      <c r="B95" s="24"/>
      <c r="C95" s="21"/>
      <c r="D95" s="21"/>
      <c r="E95" s="21"/>
      <c r="F95" s="21"/>
      <c r="G95" s="23"/>
      <c r="H95" s="23"/>
    </row>
    <row r="96" spans="1:8" ht="15.75">
      <c r="A96" s="19"/>
      <c r="B96" s="24"/>
      <c r="C96" s="21"/>
      <c r="D96" s="21"/>
      <c r="E96" s="21"/>
      <c r="F96" s="21"/>
      <c r="G96" s="23"/>
      <c r="H96" s="23"/>
    </row>
    <row r="97" spans="1:8" ht="15.75">
      <c r="A97" s="19"/>
      <c r="B97" s="24"/>
      <c r="C97" s="21"/>
      <c r="D97" s="21"/>
      <c r="E97" s="21"/>
      <c r="F97" s="21"/>
      <c r="G97" s="23"/>
      <c r="H97" s="23"/>
    </row>
    <row r="98" spans="1:8" ht="15.75">
      <c r="A98" s="19"/>
      <c r="B98" s="24"/>
      <c r="C98" s="21"/>
      <c r="D98" s="21"/>
      <c r="E98" s="21"/>
      <c r="F98" s="21"/>
      <c r="G98" s="23"/>
      <c r="H98" s="23"/>
    </row>
    <row r="99" spans="1:8" ht="15.75">
      <c r="A99" s="19"/>
      <c r="B99" s="24"/>
      <c r="C99" s="21"/>
      <c r="D99" s="21"/>
      <c r="E99" s="21"/>
      <c r="F99" s="21"/>
      <c r="G99" s="23"/>
      <c r="H99" s="23"/>
    </row>
    <row r="100" spans="1:8" ht="15.75">
      <c r="A100" s="19"/>
      <c r="B100" s="24"/>
      <c r="C100" s="21"/>
      <c r="D100" s="21"/>
      <c r="E100" s="21"/>
      <c r="F100" s="21"/>
      <c r="G100" s="23"/>
      <c r="H100" s="23"/>
    </row>
    <row r="101" spans="1:8" ht="15.75">
      <c r="A101" s="19"/>
      <c r="B101" s="24"/>
      <c r="C101" s="21"/>
      <c r="D101" s="21"/>
      <c r="E101" s="21"/>
      <c r="F101" s="21"/>
      <c r="G101" s="23"/>
      <c r="H101" s="23"/>
    </row>
    <row r="102" spans="1:8" ht="15.75">
      <c r="A102" s="19"/>
      <c r="B102" s="24"/>
      <c r="C102" s="21"/>
      <c r="D102" s="21"/>
      <c r="E102" s="21"/>
      <c r="F102" s="21"/>
      <c r="G102" s="23"/>
      <c r="H102" s="23"/>
    </row>
    <row r="103" spans="1:8" ht="15.75">
      <c r="A103" s="19"/>
      <c r="B103" s="24"/>
      <c r="C103" s="21"/>
      <c r="D103" s="21"/>
      <c r="E103" s="21"/>
      <c r="F103" s="21"/>
      <c r="G103" s="23"/>
      <c r="H103" s="23"/>
    </row>
    <row r="104" spans="1:8" ht="15.75">
      <c r="A104" s="19"/>
      <c r="B104" s="24"/>
      <c r="C104" s="21"/>
      <c r="D104" s="21"/>
      <c r="E104" s="21"/>
      <c r="F104" s="21"/>
      <c r="G104" s="23"/>
      <c r="H104" s="23"/>
    </row>
    <row r="105" spans="1:8" ht="15.75">
      <c r="A105" s="19"/>
      <c r="B105" s="24"/>
      <c r="C105" s="21"/>
      <c r="D105" s="21"/>
      <c r="E105" s="21"/>
      <c r="F105" s="21"/>
      <c r="G105" s="23"/>
      <c r="H105" s="23"/>
    </row>
    <row r="106" spans="1:8" ht="15.75">
      <c r="A106" s="19"/>
      <c r="B106" s="24"/>
      <c r="C106" s="21"/>
      <c r="D106" s="21"/>
      <c r="E106" s="21"/>
      <c r="F106" s="21"/>
      <c r="G106" s="23"/>
      <c r="H106" s="23"/>
    </row>
    <row r="107" spans="1:8" ht="15.75">
      <c r="A107" s="19"/>
      <c r="B107" s="24"/>
      <c r="C107" s="21"/>
      <c r="D107" s="21"/>
      <c r="E107" s="21"/>
      <c r="F107" s="21"/>
      <c r="G107" s="23"/>
      <c r="H107" s="23"/>
    </row>
    <row r="108" spans="1:8" ht="15.75">
      <c r="A108" s="19"/>
      <c r="B108" s="24"/>
      <c r="C108" s="21"/>
      <c r="D108" s="21"/>
      <c r="E108" s="21"/>
      <c r="F108" s="21"/>
      <c r="G108" s="23"/>
      <c r="H108" s="23"/>
    </row>
    <row r="109" spans="1:8" ht="15.75">
      <c r="A109" s="19"/>
      <c r="B109" s="24"/>
      <c r="C109" s="21"/>
      <c r="D109" s="21"/>
      <c r="E109" s="21"/>
      <c r="F109" s="21"/>
      <c r="G109" s="23"/>
      <c r="H109" s="23"/>
    </row>
    <row r="110" spans="1:8" ht="15.75">
      <c r="A110" s="19"/>
      <c r="B110" s="24"/>
      <c r="C110" s="21"/>
      <c r="D110" s="21"/>
      <c r="E110" s="21"/>
      <c r="F110" s="21"/>
      <c r="G110" s="23"/>
      <c r="H110" s="23"/>
    </row>
    <row r="111" spans="1:8" ht="15.75">
      <c r="A111" s="19"/>
      <c r="B111" s="24"/>
      <c r="C111" s="21"/>
      <c r="D111" s="21"/>
      <c r="E111" s="21"/>
      <c r="F111" s="21"/>
      <c r="G111" s="23"/>
      <c r="H111" s="23"/>
    </row>
    <row r="112" spans="1:8" ht="15.75">
      <c r="A112" s="19"/>
      <c r="B112" s="24"/>
      <c r="C112" s="21"/>
      <c r="D112" s="21"/>
      <c r="E112" s="21"/>
      <c r="F112" s="21"/>
      <c r="G112" s="23"/>
      <c r="H112" s="23"/>
    </row>
    <row r="113" spans="1:8" ht="15.75">
      <c r="A113" s="19"/>
      <c r="B113" s="24"/>
      <c r="C113" s="21"/>
      <c r="D113" s="21"/>
      <c r="E113" s="21"/>
      <c r="F113" s="21"/>
      <c r="G113" s="23"/>
      <c r="H113" s="23"/>
    </row>
    <row r="114" spans="1:8" ht="15.75">
      <c r="A114" s="19"/>
      <c r="B114" s="24"/>
      <c r="C114" s="21"/>
      <c r="D114" s="21"/>
      <c r="E114" s="21"/>
      <c r="F114" s="21"/>
      <c r="G114" s="23"/>
      <c r="H114" s="23"/>
    </row>
    <row r="115" spans="1:8" ht="15.75">
      <c r="A115" s="19"/>
      <c r="B115" s="24"/>
      <c r="C115" s="21"/>
      <c r="D115" s="21"/>
      <c r="E115" s="21"/>
      <c r="F115" s="21"/>
      <c r="G115" s="23"/>
      <c r="H115" s="23"/>
    </row>
    <row r="116" spans="1:8" ht="15.75">
      <c r="A116" s="19"/>
      <c r="B116" s="24"/>
      <c r="C116" s="21"/>
      <c r="D116" s="21"/>
      <c r="E116" s="21"/>
      <c r="F116" s="21"/>
      <c r="G116" s="23"/>
      <c r="H116" s="23"/>
    </row>
    <row r="117" spans="1:8" ht="15.75">
      <c r="A117" s="19"/>
      <c r="B117" s="24"/>
      <c r="C117" s="21"/>
      <c r="D117" s="21"/>
      <c r="E117" s="21"/>
      <c r="F117" s="21"/>
      <c r="G117" s="23"/>
      <c r="H117" s="23"/>
    </row>
    <row r="118" spans="1:8" ht="15.75">
      <c r="A118" s="19"/>
      <c r="B118" s="24"/>
      <c r="C118" s="21"/>
      <c r="D118" s="21"/>
      <c r="E118" s="21"/>
      <c r="F118" s="21"/>
      <c r="G118" s="23"/>
      <c r="H118" s="23"/>
    </row>
    <row r="119" spans="1:8" ht="15.75">
      <c r="A119" s="19"/>
      <c r="B119" s="24"/>
      <c r="C119" s="21"/>
      <c r="D119" s="21"/>
      <c r="E119" s="21"/>
      <c r="F119" s="21"/>
      <c r="G119" s="23"/>
      <c r="H119" s="23"/>
    </row>
    <row r="120" spans="1:8" ht="15.75">
      <c r="A120" s="19"/>
      <c r="B120" s="24"/>
      <c r="C120" s="21"/>
      <c r="D120" s="21"/>
      <c r="E120" s="21"/>
      <c r="F120" s="21"/>
      <c r="G120" s="23"/>
      <c r="H120" s="23"/>
    </row>
    <row r="121" spans="1:8" ht="15.75">
      <c r="A121" s="19"/>
      <c r="B121" s="24"/>
      <c r="C121" s="21"/>
      <c r="D121" s="21"/>
      <c r="E121" s="21"/>
      <c r="F121" s="21"/>
      <c r="G121" s="23"/>
      <c r="H121" s="23"/>
    </row>
    <row r="122" spans="1:8" ht="15.75">
      <c r="A122" s="19"/>
      <c r="B122" s="24"/>
      <c r="C122" s="21"/>
      <c r="D122" s="21"/>
      <c r="E122" s="21"/>
      <c r="F122" s="21"/>
      <c r="G122" s="23"/>
      <c r="H122" s="23"/>
    </row>
    <row r="123" spans="1:8" ht="15.75">
      <c r="A123" s="19"/>
      <c r="B123" s="24"/>
      <c r="C123" s="21"/>
      <c r="D123" s="21"/>
      <c r="E123" s="21"/>
      <c r="F123" s="21"/>
      <c r="G123" s="23"/>
      <c r="H123" s="23"/>
    </row>
    <row r="124" spans="1:8" ht="15.75">
      <c r="A124" s="19"/>
      <c r="B124" s="24"/>
      <c r="C124" s="21"/>
      <c r="D124" s="21"/>
      <c r="E124" s="21"/>
      <c r="F124" s="21"/>
      <c r="G124" s="23"/>
      <c r="H124" s="23"/>
    </row>
    <row r="125" spans="1:8" ht="15.75">
      <c r="A125" s="19"/>
      <c r="B125" s="24"/>
      <c r="C125" s="21"/>
      <c r="D125" s="21"/>
      <c r="E125" s="21"/>
      <c r="F125" s="21"/>
      <c r="G125" s="23"/>
      <c r="H125" s="23"/>
    </row>
    <row r="126" spans="1:8" ht="15.75">
      <c r="A126" s="19"/>
      <c r="B126" s="24"/>
      <c r="C126" s="21"/>
      <c r="D126" s="21"/>
      <c r="E126" s="21"/>
      <c r="F126" s="21"/>
      <c r="G126" s="23"/>
      <c r="H126" s="23"/>
    </row>
    <row r="127" spans="1:8" ht="15.75">
      <c r="A127" s="19"/>
      <c r="B127" s="24"/>
      <c r="C127" s="21"/>
      <c r="D127" s="21"/>
      <c r="E127" s="21"/>
      <c r="F127" s="21"/>
      <c r="G127" s="23"/>
      <c r="H127" s="23"/>
    </row>
    <row r="128" spans="1:8" ht="15.75">
      <c r="A128" s="19"/>
      <c r="B128" s="24"/>
      <c r="C128" s="21"/>
      <c r="D128" s="21"/>
      <c r="E128" s="21"/>
      <c r="F128" s="21"/>
      <c r="G128" s="23"/>
      <c r="H128" s="23"/>
    </row>
    <row r="129" spans="1:8" ht="15.75">
      <c r="A129" s="19"/>
      <c r="B129" s="24"/>
      <c r="C129" s="21"/>
      <c r="D129" s="21"/>
      <c r="E129" s="21"/>
      <c r="F129" s="21"/>
      <c r="G129" s="23"/>
      <c r="H129" s="23"/>
    </row>
    <row r="130" spans="1:8" ht="15.75">
      <c r="A130" s="19"/>
      <c r="B130" s="24"/>
      <c r="C130" s="21"/>
      <c r="D130" s="21"/>
      <c r="E130" s="21"/>
      <c r="F130" s="21"/>
      <c r="G130" s="23"/>
      <c r="H130" s="23"/>
    </row>
    <row r="131" spans="1:8" ht="15.75">
      <c r="A131" s="19"/>
      <c r="B131" s="24"/>
      <c r="C131" s="21"/>
      <c r="D131" s="21"/>
      <c r="E131" s="21"/>
      <c r="F131" s="21"/>
      <c r="G131" s="23"/>
      <c r="H131" s="23"/>
    </row>
    <row r="132" spans="1:8" ht="15.75">
      <c r="A132" s="19"/>
      <c r="B132" s="24"/>
      <c r="C132" s="21"/>
      <c r="D132" s="21"/>
      <c r="E132" s="21"/>
      <c r="F132" s="21"/>
      <c r="G132" s="23"/>
      <c r="H132" s="23"/>
    </row>
    <row r="133" spans="1:8" ht="15.75">
      <c r="A133" s="19"/>
      <c r="B133" s="24"/>
      <c r="C133" s="21"/>
      <c r="D133" s="21"/>
      <c r="E133" s="21"/>
      <c r="F133" s="21"/>
      <c r="G133" s="23"/>
      <c r="H133" s="23"/>
    </row>
    <row r="134" spans="1:8" ht="15.75">
      <c r="A134" s="19"/>
      <c r="B134" s="24"/>
      <c r="C134" s="21"/>
      <c r="D134" s="21"/>
      <c r="E134" s="21"/>
      <c r="F134" s="21"/>
      <c r="G134" s="23"/>
      <c r="H134" s="23"/>
    </row>
    <row r="135" spans="1:8" ht="15.75">
      <c r="A135" s="19"/>
      <c r="B135" s="24"/>
      <c r="C135" s="21"/>
      <c r="D135" s="21"/>
      <c r="E135" s="21"/>
      <c r="F135" s="21"/>
      <c r="G135" s="23"/>
      <c r="H135" s="23"/>
    </row>
    <row r="136" spans="1:8" ht="15.75">
      <c r="A136" s="19"/>
      <c r="B136" s="24"/>
      <c r="C136" s="21"/>
      <c r="D136" s="21"/>
      <c r="E136" s="21"/>
      <c r="F136" s="21"/>
      <c r="G136" s="23"/>
      <c r="H136" s="23"/>
    </row>
    <row r="137" spans="1:8" ht="15.75">
      <c r="A137" s="19"/>
      <c r="B137" s="24"/>
      <c r="C137" s="21"/>
      <c r="D137" s="21"/>
      <c r="E137" s="21"/>
      <c r="F137" s="21"/>
      <c r="G137" s="23"/>
      <c r="H137" s="23"/>
    </row>
    <row r="138" spans="1:8" ht="15.75">
      <c r="A138" s="19"/>
      <c r="B138" s="24"/>
      <c r="C138" s="21"/>
      <c r="D138" s="21"/>
      <c r="E138" s="21"/>
      <c r="F138" s="21"/>
      <c r="G138" s="23"/>
      <c r="H138" s="23"/>
    </row>
    <row r="139" spans="1:8" ht="15.75">
      <c r="A139" s="19"/>
      <c r="B139" s="24"/>
      <c r="C139" s="21"/>
      <c r="D139" s="21"/>
      <c r="E139" s="21"/>
      <c r="F139" s="21"/>
      <c r="G139" s="23"/>
      <c r="H139" s="23"/>
    </row>
    <row r="140" spans="1:8" ht="15.75">
      <c r="A140" s="19"/>
      <c r="B140" s="24"/>
      <c r="C140" s="21"/>
      <c r="D140" s="21"/>
      <c r="E140" s="21"/>
      <c r="F140" s="21"/>
      <c r="G140" s="23"/>
      <c r="H140" s="23"/>
    </row>
    <row r="141" spans="1:8" ht="15.75">
      <c r="A141" s="19"/>
      <c r="B141" s="24"/>
      <c r="C141" s="21"/>
      <c r="D141" s="21"/>
      <c r="E141" s="21"/>
      <c r="F141" s="21"/>
      <c r="G141" s="23"/>
      <c r="H141" s="23"/>
    </row>
    <row r="142" spans="1:8" ht="15.75">
      <c r="A142" s="19"/>
      <c r="B142" s="24"/>
      <c r="C142" s="21"/>
      <c r="D142" s="21"/>
      <c r="E142" s="21"/>
      <c r="F142" s="21"/>
      <c r="G142" s="23"/>
      <c r="H142" s="23"/>
    </row>
    <row r="143" spans="1:8" ht="15.75">
      <c r="A143" s="19"/>
      <c r="B143" s="24"/>
      <c r="C143" s="21"/>
      <c r="D143" s="21"/>
      <c r="E143" s="21"/>
      <c r="F143" s="21"/>
      <c r="G143" s="23"/>
      <c r="H143" s="23"/>
    </row>
    <row r="144" spans="1:8" ht="15.75">
      <c r="A144" s="19"/>
      <c r="B144" s="24"/>
      <c r="C144" s="21"/>
      <c r="D144" s="21"/>
      <c r="E144" s="21"/>
      <c r="F144" s="21"/>
      <c r="G144" s="23"/>
      <c r="H144" s="23"/>
    </row>
    <row r="145" spans="1:8" ht="15.75">
      <c r="A145" s="19"/>
      <c r="B145" s="24"/>
      <c r="C145" s="21"/>
      <c r="D145" s="21"/>
      <c r="E145" s="21"/>
      <c r="F145" s="21"/>
      <c r="G145" s="23"/>
      <c r="H145" s="23"/>
    </row>
    <row r="146" spans="1:8" ht="15.75">
      <c r="A146" s="19"/>
      <c r="B146" s="24"/>
      <c r="C146" s="21"/>
      <c r="D146" s="21"/>
      <c r="E146" s="21"/>
      <c r="F146" s="21"/>
      <c r="G146" s="23"/>
      <c r="H146" s="23"/>
    </row>
    <row r="147" spans="1:8" ht="15.75">
      <c r="A147" s="19"/>
      <c r="B147" s="24"/>
      <c r="C147" s="21"/>
      <c r="D147" s="21"/>
      <c r="E147" s="21"/>
      <c r="F147" s="21"/>
      <c r="G147" s="23"/>
      <c r="H147" s="23"/>
    </row>
    <row r="148" spans="1:8" ht="15.75">
      <c r="A148" s="19"/>
      <c r="B148" s="24"/>
      <c r="C148" s="21"/>
      <c r="D148" s="21"/>
      <c r="E148" s="21"/>
      <c r="F148" s="21"/>
      <c r="G148" s="23"/>
      <c r="H148" s="23"/>
    </row>
    <row r="149" spans="1:8" ht="15.75">
      <c r="A149" s="19"/>
      <c r="B149" s="24"/>
      <c r="C149" s="21"/>
      <c r="D149" s="21"/>
      <c r="E149" s="21"/>
      <c r="F149" s="21"/>
      <c r="G149" s="23"/>
      <c r="H149" s="23"/>
    </row>
    <row r="150" spans="1:8" ht="15.75">
      <c r="A150" s="19"/>
      <c r="B150" s="24"/>
      <c r="C150" s="21"/>
      <c r="D150" s="21"/>
      <c r="E150" s="21"/>
      <c r="F150" s="21"/>
      <c r="G150" s="23"/>
      <c r="H150" s="23"/>
    </row>
    <row r="151" spans="1:8" ht="15.75">
      <c r="A151" s="19"/>
      <c r="B151" s="24"/>
      <c r="C151" s="21"/>
      <c r="D151" s="21"/>
      <c r="E151" s="21"/>
      <c r="F151" s="21"/>
      <c r="G151" s="23"/>
      <c r="H151" s="23"/>
    </row>
    <row r="152" spans="1:8" ht="15.75">
      <c r="A152" s="19"/>
      <c r="B152" s="24"/>
      <c r="C152" s="21"/>
      <c r="D152" s="21"/>
      <c r="E152" s="21"/>
      <c r="F152" s="21"/>
      <c r="G152" s="23"/>
      <c r="H152" s="23"/>
    </row>
    <row r="153" spans="1:8" ht="15.75">
      <c r="A153" s="19"/>
      <c r="B153" s="24"/>
      <c r="C153" s="21"/>
      <c r="D153" s="21"/>
      <c r="E153" s="21"/>
      <c r="F153" s="21"/>
      <c r="G153" s="23"/>
      <c r="H153" s="23"/>
    </row>
    <row r="154" spans="1:8" ht="15.75">
      <c r="A154" s="19"/>
      <c r="B154" s="24"/>
      <c r="C154" s="21"/>
      <c r="D154" s="21"/>
      <c r="E154" s="21"/>
      <c r="F154" s="21"/>
      <c r="G154" s="23"/>
      <c r="H154" s="23"/>
    </row>
    <row r="155" spans="1:8" ht="15.75">
      <c r="A155" s="19"/>
      <c r="B155" s="24"/>
      <c r="C155" s="21"/>
      <c r="D155" s="21"/>
      <c r="E155" s="21"/>
      <c r="F155" s="21"/>
      <c r="G155" s="23"/>
      <c r="H155" s="23"/>
    </row>
    <row r="156" spans="1:8" ht="15.75">
      <c r="A156" s="19"/>
      <c r="B156" s="24"/>
      <c r="C156" s="21"/>
      <c r="D156" s="21"/>
      <c r="E156" s="21"/>
      <c r="F156" s="21"/>
      <c r="G156" s="23"/>
      <c r="H156" s="23"/>
    </row>
    <row r="157" spans="1:8" ht="15.75">
      <c r="A157" s="19"/>
      <c r="B157" s="24"/>
      <c r="C157" s="21"/>
      <c r="D157" s="21"/>
      <c r="E157" s="21"/>
      <c r="F157" s="21"/>
      <c r="G157" s="23"/>
      <c r="H157" s="23"/>
    </row>
    <row r="158" spans="1:8" ht="15.75">
      <c r="A158" s="19"/>
      <c r="B158" s="24"/>
      <c r="C158" s="21"/>
      <c r="D158" s="21"/>
      <c r="E158" s="21"/>
      <c r="F158" s="21"/>
      <c r="G158" s="23"/>
      <c r="H158" s="23"/>
    </row>
    <row r="159" spans="1:8" ht="15.75">
      <c r="A159" s="19"/>
      <c r="B159" s="24"/>
      <c r="C159" s="21"/>
      <c r="D159" s="21"/>
      <c r="E159" s="21"/>
      <c r="F159" s="21"/>
      <c r="G159" s="23"/>
      <c r="H159" s="23"/>
    </row>
    <row r="160" spans="1:8" ht="15.75">
      <c r="A160" s="19"/>
      <c r="B160" s="24"/>
      <c r="C160" s="21"/>
      <c r="D160" s="21"/>
      <c r="E160" s="21"/>
      <c r="F160" s="21"/>
      <c r="G160" s="23"/>
      <c r="H160" s="23"/>
    </row>
    <row r="161" spans="1:8" ht="15.75">
      <c r="A161" s="19"/>
      <c r="B161" s="24"/>
      <c r="C161" s="21"/>
      <c r="D161" s="21"/>
      <c r="E161" s="21"/>
      <c r="F161" s="21"/>
      <c r="G161" s="23"/>
      <c r="H161" s="23"/>
    </row>
    <row r="162" spans="1:8" ht="15.75">
      <c r="A162" s="19"/>
      <c r="B162" s="24"/>
      <c r="C162" s="21"/>
      <c r="D162" s="21"/>
      <c r="E162" s="21"/>
      <c r="F162" s="21"/>
      <c r="G162" s="23"/>
      <c r="H162" s="23"/>
    </row>
    <row r="163" spans="1:8" ht="15.75">
      <c r="A163" s="19"/>
      <c r="B163" s="24"/>
      <c r="C163" s="21"/>
      <c r="D163" s="21"/>
      <c r="E163" s="21"/>
      <c r="F163" s="21"/>
      <c r="G163" s="23"/>
      <c r="H163" s="23"/>
    </row>
    <row r="164" spans="1:8" ht="15.75">
      <c r="A164" s="19"/>
      <c r="B164" s="24"/>
      <c r="C164" s="21"/>
      <c r="D164" s="21"/>
      <c r="E164" s="21"/>
      <c r="F164" s="21"/>
      <c r="G164" s="23"/>
      <c r="H164" s="23"/>
    </row>
  </sheetData>
  <sheetProtection password="CE28" sheet="1" objects="1" scenarios="1"/>
  <autoFilter ref="A5:K50"/>
  <mergeCells count="2">
    <mergeCell ref="A1:K1"/>
    <mergeCell ref="A3:K3"/>
  </mergeCells>
  <printOptions/>
  <pageMargins left="0.3937007874015748" right="0.2755905511811024" top="0.1968503937007874" bottom="0.1968503937007874" header="0.2755905511811024" footer="0.15748031496062992"/>
  <pageSetup firstPageNumber="0" useFirstPageNumber="1" fitToHeight="0" fitToWidth="1" orientation="portrait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2023-04-17T12:27:02Z</cp:lastPrinted>
  <dcterms:created xsi:type="dcterms:W3CDTF">2011-02-09T07:28:00Z</dcterms:created>
  <dcterms:modified xsi:type="dcterms:W3CDTF">2023-04-18T09:08:36Z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F2113716DEAD4C1ABA8C64123C3ECBDA</vt:lpwstr>
  </property>
  <property fmtid="{D5CDD505-2E9C-101B-9397-08002B2CF9AE}" pid="10" name="KSOProductBuildVer">
    <vt:lpwstr>1049-11.2.0.11516</vt:lpwstr>
  </property>
</Properties>
</file>