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00" activeTab="0"/>
  </bookViews>
  <sheets>
    <sheet name="на 01.12.2022" sheetId="1" r:id="rId1"/>
  </sheets>
  <definedNames>
    <definedName name="_xlfn.IFERROR" hidden="1">#NAME?</definedName>
    <definedName name="_xlnm._FilterDatabase" localSheetId="0" hidden="1">'на 01.12.2022'!$A$4:$L$4</definedName>
    <definedName name="_xlnm.Print_Titles" localSheetId="0">'на 01.12.2022'!$4:$4</definedName>
    <definedName name="_xlnm.Print_Area" localSheetId="0">'на 01.12.2022'!$A$1:$K$51</definedName>
  </definedNames>
  <calcPr fullCalcOnLoad="1"/>
</workbook>
</file>

<file path=xl/sharedStrings.xml><?xml version="1.0" encoding="utf-8"?>
<sst xmlns="http://schemas.openxmlformats.org/spreadsheetml/2006/main" count="104" uniqueCount="104">
  <si>
    <t>Приложение 1 к пояснительной записке</t>
  </si>
  <si>
    <t>тыс. руб.</t>
  </si>
  <si>
    <t>Код вида доходов</t>
  </si>
  <si>
    <t>Наименование вида доходов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</si>
  <si>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</si>
  <si>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</si>
  <si>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</si>
  <si>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</si>
  <si>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</si>
  <si>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</si>
  <si>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</si>
  <si>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</si>
  <si>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</si>
  <si>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</si>
  <si>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</si>
  <si>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</si>
  <si>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</si>
  <si>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</si>
  <si>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</si>
  <si>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</si>
  <si>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</si>
  <si>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</si>
  <si>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</si>
  <si>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</si>
  <si>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</si>
  <si>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2 02 10000 00 0000 150</t>
  </si>
  <si>
    <t>Дотации бюджетам бюджетной системы Российской Федерации</t>
  </si>
  <si>
    <t>1 08 00000 00 0000 000</t>
  </si>
  <si>
    <t xml:space="preserve">Государственная пошлина </t>
  </si>
  <si>
    <t>2 02 30000 00 0000 150</t>
  </si>
  <si>
    <t>Субвенции бюджетам бюджетной системы Российской Федерации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</si>
  <si>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</si>
  <si>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</si>
  <si>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</si>
  <si>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</si>
  <si>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</si>
  <si>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</si>
  <si>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</si>
  <si>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</si>
  <si>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</si>
  <si>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</si>
  <si>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</si>
  <si>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</si>
  <si>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</si>
  <si>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</si>
  <si>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</si>
  <si>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</si>
  <si>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</si>
  <si>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</si>
  <si>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</si>
  <si>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</si>
  <si>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</si>
  <si>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</si>
  <si>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</si>
  <si>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</si>
  <si>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</si>
  <si>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</si>
  <si>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1 14 01040 04 0000 410</t>
  </si>
  <si>
    <t>Доходы от продажи квартир,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</si>
  <si>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</si>
  <si>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</si>
  <si>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</si>
  <si>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</si>
  <si>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</si>
  <si>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</si>
  <si>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</si>
  <si>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</si>
  <si>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</si>
  <si>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</si>
  <si>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</si>
  <si>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</si>
  <si>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</si>
  <si>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</si>
  <si>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</si>
  <si>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НАЛОГОВЫЕ ДОХОДЫ</t>
  </si>
  <si>
    <t xml:space="preserve">НЕНАЛОГОВЫЕ ДОХОДЫ </t>
  </si>
  <si>
    <t>2 00 00000 00 0000 000</t>
  </si>
  <si>
    <t>ВСЕГО ДОХОДОВ</t>
  </si>
  <si>
    <t>1 11 05410 04 0000 120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</si>
  <si>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 </t>
  </si>
  <si>
    <t>1 14 02042 04 0000 000</t>
  </si>
  <si>
    <t>1 17 15000 00 0000 150</t>
  </si>
  <si>
    <t>1 09 00000 00 0000 000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</si>
  <si>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</si>
  <si>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</si>
  <si>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</si>
  <si>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БЕЗВОЗМЕЗДНЫЕ ПОСТУПЛЕНИЯ</t>
  </si>
  <si>
    <t>Прочие безвозмездные поступления от государственных (муниципальных) организаций в бюджеты городских округов</t>
  </si>
  <si>
    <t>2 03 04099 00 0000 150</t>
  </si>
  <si>
    <t xml:space="preserve">Уточненный годовой план 2022 года </t>
  </si>
  <si>
    <t>% исполн. плана 2022 года</t>
  </si>
  <si>
    <t>Инициативные платежи</t>
  </si>
  <si>
    <t>% факта 2022г. к факту 2021г.</t>
  </si>
  <si>
    <t>Откл. факта 2022г. от факта 2021г.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</si>
  <si>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</si>
  <si>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</si>
  <si>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2 08 04000 04 0000 150</t>
  </si>
  <si>
    <t>Прочие неналоговые доходы</t>
  </si>
  <si>
    <t xml:space="preserve">Факт на 01.12.2021 г. </t>
  </si>
  <si>
    <t xml:space="preserve">Факт на 01.12.2022 г. </t>
  </si>
  <si>
    <t>Отклонение факта отчетного периода от плана января-ноября 2022 года</t>
  </si>
  <si>
    <t xml:space="preserve">Оперативный анализ исполнения бюджета города Перми по доходам на 1 декабря 2022 года  </t>
  </si>
  <si>
    <t>% исполн. плана января-ноября 2022 года</t>
  </si>
  <si>
    <t xml:space="preserve">План января-ноября 2022 года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</si>
</sst>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&quot;р.&quot;_-;\-* #,##0.00&quot;р.&quot;_-;_-* \-??&quot;р.&quot;_-;_-@_-"/>
    <numFmt numFmtId="166" formatCode="0.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65" fontId="0" fillId="0" borderId="0" applyBorder="0" applyProtection="0">
      <alignment/>
    </xf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64" fontId="6" fillId="0" borderId="10" xfId="43" applyNumberFormat="1" applyFont="1" applyFill="1" applyBorder="1" applyAlignment="1" applyProtection="1">
      <alignment horizontal="right" vertical="center" wrapText="1"/>
      <protection/>
    </xf>
    <xf numFmtId="166" fontId="6" fillId="0" borderId="10" xfId="60" applyNumberFormat="1" applyFont="1" applyFill="1" applyBorder="1" applyAlignment="1" applyProtection="1">
      <alignment horizontal="right" vertical="center" wrapText="1"/>
      <protection/>
    </xf>
    <xf numFmtId="166" fontId="0" fillId="0" borderId="10" xfId="60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3" fontId="6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wrapText="1"/>
    </xf>
    <xf numFmtId="164" fontId="7" fillId="0" borderId="10" xfId="0" applyNumberFormat="1" applyFont="1" applyFill="1" applyBorder="1" applyAlignment="1">
      <alignment horizontal="center" vertical="center" wrapText="1"/>
    </xf>
    <xf numFmtId="43" fontId="6" fillId="0" borderId="0" xfId="63" applyFont="1" applyFill="1" applyAlignment="1">
      <alignment vertical="center"/>
    </xf>
    <xf numFmtId="4" fontId="9" fillId="0" borderId="0" xfId="0" applyNumberFormat="1" applyFont="1" applyFill="1" applyAlignment="1">
      <alignment horizontal="center" wrapText="1"/>
    </xf>
    <xf numFmtId="4" fontId="6" fillId="0" borderId="10" xfId="43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vertical="center"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164" fontId="6" fillId="0" borderId="0" xfId="54" applyNumberFormat="1" applyFont="1" applyFill="1" applyBorder="1" applyAlignment="1">
      <alignment horizontal="right" vertical="center" wrapText="1"/>
      <protection/>
    </xf>
    <xf numFmtId="164" fontId="0" fillId="0" borderId="10" xfId="0" applyNumberFormat="1" applyFont="1" applyFill="1" applyBorder="1" applyAlignment="1">
      <alignment horizontal="left" vertical="center" wrapText="1"/>
    </xf>
    <xf numFmtId="164" fontId="6" fillId="0" borderId="10" xfId="43" applyNumberFormat="1" applyFont="1" applyFill="1" applyBorder="1" applyAlignment="1" applyProtection="1">
      <alignment horizontal="right" wrapText="1"/>
      <protection/>
    </xf>
    <xf numFmtId="166" fontId="6" fillId="0" borderId="10" xfId="60" applyNumberFormat="1" applyFont="1" applyFill="1" applyBorder="1" applyAlignment="1" applyProtection="1">
      <alignment horizontal="right" wrapText="1"/>
      <protection/>
    </xf>
    <xf numFmtId="0" fontId="8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 horizontal="left" wrapText="1"/>
    </xf>
    <xf numFmtId="164" fontId="11" fillId="0" borderId="10" xfId="43" applyNumberFormat="1" applyFont="1" applyFill="1" applyBorder="1" applyAlignment="1" applyProtection="1">
      <alignment horizontal="right" wrapText="1"/>
      <protection/>
    </xf>
    <xf numFmtId="166" fontId="11" fillId="0" borderId="10" xfId="60" applyNumberFormat="1" applyFont="1" applyFill="1" applyBorder="1" applyAlignment="1" applyProtection="1">
      <alignment horizontal="right" wrapText="1"/>
      <protection/>
    </xf>
    <xf numFmtId="0" fontId="5" fillId="0" borderId="0" xfId="0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5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9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15.25390625" defaultRowHeight="15.75"/>
  <cols>
    <col min="1" max="1" width="18.625" style="10" hidden="1" customWidth="1"/>
    <col min="2" max="2" width="49.625" style="15" customWidth="1"/>
    <col min="3" max="3" width="12.50390625" style="27" customWidth="1"/>
    <col min="4" max="4" width="13.25390625" style="27" customWidth="1"/>
    <col min="5" max="6" width="12.50390625" style="27" customWidth="1"/>
    <col min="7" max="7" width="12.50390625" style="25" customWidth="1"/>
    <col min="8" max="8" width="9.25390625" style="25" customWidth="1"/>
    <col min="9" max="9" width="9.25390625" style="3" customWidth="1"/>
    <col min="10" max="10" width="11.50390625" style="3" customWidth="1"/>
    <col min="11" max="11" width="9.25390625" style="3" customWidth="1"/>
    <col min="12" max="12" width="21.625" style="1" customWidth="1"/>
    <col min="13" max="16384" width="15.25390625" style="1" customWidth="1"/>
  </cols>
  <sheetData>
    <row r="1" spans="1:11" ht="19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9.5" customHeight="1">
      <c r="A2" s="45" t="s">
        <v>101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.75">
      <c r="A3" s="8"/>
      <c r="B3" s="12"/>
      <c r="C3" s="30"/>
      <c r="D3" s="30"/>
      <c r="E3" s="30"/>
      <c r="F3" s="30"/>
      <c r="G3" s="23"/>
      <c r="H3" s="23"/>
      <c r="K3" s="4" t="s">
        <v>1</v>
      </c>
    </row>
    <row r="4" spans="1:11" ht="132.75" customHeight="1">
      <c r="A4" s="17" t="s">
        <v>2</v>
      </c>
      <c r="B4" s="17" t="s">
        <v>3</v>
      </c>
      <c r="C4" s="31" t="s">
        <v>98</v>
      </c>
      <c r="D4" s="18" t="s">
        <v>89</v>
      </c>
      <c r="E4" s="18" t="s">
        <v>103</v>
      </c>
      <c r="F4" s="18" t="s">
        <v>99</v>
      </c>
      <c r="G4" s="26" t="s">
        <v>100</v>
      </c>
      <c r="H4" s="26" t="s">
        <v>102</v>
      </c>
      <c r="I4" s="26" t="s">
        <v>90</v>
      </c>
      <c r="J4" s="26" t="s">
        <v>93</v>
      </c>
      <c r="K4" s="26" t="s">
        <v>92</v>
      </c>
    </row>
    <row r="5" spans="1:12" s="5" customFormat="1" ht="21" customHeight="1">
      <c r="A5" s="28"/>
      <c r="B5" s="11" t="s">
        <v>74</v>
      </c>
      <c r="C5" s="37">
        <f>SUM(C6:C15)</f>
        <v>14092391.700000001</v>
      </c>
      <c r="D5" s="37">
        <f>SUM(D6:D15)</f>
        <v>18247807.8</v>
      </c>
      <c r="E5" s="37">
        <f>SUM(E6:E15)</f>
        <v>15586498.099999998</v>
      </c>
      <c r="F5" s="37">
        <f>SUM(F6:F15)</f>
        <v>15727874.999999998</v>
      </c>
      <c r="G5" s="37">
        <f>F5-E5</f>
        <v>141376.90000000037</v>
      </c>
      <c r="H5" s="38">
        <f>_xlfn.IFERROR(F5/E5,"")</f>
        <v>1.009070472346832</v>
      </c>
      <c r="I5" s="38">
        <f>_xlfn.IFERROR(F5/D5,"")</f>
        <v>0.8619049023521608</v>
      </c>
      <c r="J5" s="37">
        <f>F5-C5</f>
        <v>1635483.299999997</v>
      </c>
      <c r="K5" s="38">
        <f>_xlfn.IFERROR(F5/C5,"")</f>
        <v>1.1160543458354195</v>
      </c>
      <c r="L5" s="33"/>
    </row>
    <row r="6" spans="1:12" ht="19.5" customHeight="1">
      <c r="A6" s="6" t="s">
        <v>49</v>
      </c>
      <c r="B6" s="36" t="s">
        <v>50</v>
      </c>
      <c r="C6" s="34">
        <v>9645166.9</v>
      </c>
      <c r="D6" s="2">
        <v>12599930.299999999</v>
      </c>
      <c r="E6" s="2">
        <v>10792597.5</v>
      </c>
      <c r="F6" s="2">
        <v>10960962.8</v>
      </c>
      <c r="G6" s="2">
        <f aca="true" t="shared" si="0" ref="G6:G50">F6-E6</f>
        <v>168365.30000000075</v>
      </c>
      <c r="H6" s="21">
        <f aca="true" t="shared" si="1" ref="H6:H51">_xlfn.IFERROR(F6/E6,"")</f>
        <v>1.0156000721791025</v>
      </c>
      <c r="I6" s="21">
        <f aca="true" t="shared" si="2" ref="I6:I51">_xlfn.IFERROR(F6/D6,"")</f>
        <v>0.8699224947299908</v>
      </c>
      <c r="J6" s="2">
        <f aca="true" t="shared" si="3" ref="J6:J51">F6-C6</f>
        <v>1315795.9000000004</v>
      </c>
      <c r="K6" s="21">
        <f aca="true" t="shared" si="4" ref="K6:K51">_xlfn.IFERROR(F6/C6,"")</f>
        <v>1.1364202313596046</v>
      </c>
      <c r="L6" s="32"/>
    </row>
    <row r="7" spans="1:12" ht="33.75" customHeight="1">
      <c r="A7" s="6" t="s">
        <v>43</v>
      </c>
      <c r="B7" s="36" t="s">
        <v>44</v>
      </c>
      <c r="C7" s="34">
        <v>56587.5</v>
      </c>
      <c r="D7" s="2">
        <v>63209.799999999996</v>
      </c>
      <c r="E7" s="2">
        <v>58329</v>
      </c>
      <c r="F7" s="2">
        <v>68931.9</v>
      </c>
      <c r="G7" s="2">
        <f t="shared" si="0"/>
        <v>10602.899999999994</v>
      </c>
      <c r="H7" s="21">
        <f t="shared" si="1"/>
        <v>1.1817775034716864</v>
      </c>
      <c r="I7" s="21">
        <f t="shared" si="2"/>
        <v>1.0905255197769965</v>
      </c>
      <c r="J7" s="2">
        <f t="shared" si="3"/>
        <v>12344.399999999994</v>
      </c>
      <c r="K7" s="21">
        <f t="shared" si="4"/>
        <v>1.2181471172962226</v>
      </c>
      <c r="L7" s="32"/>
    </row>
    <row r="8" spans="1:12" ht="33.75" customHeight="1">
      <c r="A8" s="6" t="s">
        <v>51</v>
      </c>
      <c r="B8" s="36" t="s">
        <v>52</v>
      </c>
      <c r="C8" s="34">
        <v>-1113.7</v>
      </c>
      <c r="D8" s="2">
        <v>0</v>
      </c>
      <c r="E8" s="2">
        <v>0</v>
      </c>
      <c r="F8" s="2">
        <v>325.6</v>
      </c>
      <c r="G8" s="2">
        <f t="shared" si="0"/>
        <v>325.6</v>
      </c>
      <c r="H8" s="21">
        <f t="shared" si="1"/>
      </c>
      <c r="I8" s="21">
        <f t="shared" si="2"/>
      </c>
      <c r="J8" s="2">
        <f t="shared" si="3"/>
        <v>1439.3000000000002</v>
      </c>
      <c r="K8" s="21">
        <f t="shared" si="4"/>
        <v>-0.292358803986711</v>
      </c>
      <c r="L8" s="32"/>
    </row>
    <row r="9" spans="1:12" ht="19.5" customHeight="1">
      <c r="A9" s="6" t="s">
        <v>53</v>
      </c>
      <c r="B9" s="36" t="s">
        <v>54</v>
      </c>
      <c r="C9" s="34">
        <v>698</v>
      </c>
      <c r="D9" s="2">
        <v>1029.1</v>
      </c>
      <c r="E9" s="2">
        <v>969.0999999999999</v>
      </c>
      <c r="F9" s="2">
        <v>4125.1</v>
      </c>
      <c r="G9" s="2">
        <f t="shared" si="0"/>
        <v>3156.0000000000005</v>
      </c>
      <c r="H9" s="21">
        <f t="shared" si="1"/>
        <v>4.256629862759262</v>
      </c>
      <c r="I9" s="21">
        <f t="shared" si="2"/>
        <v>4.00845398892236</v>
      </c>
      <c r="J9" s="2">
        <f t="shared" si="3"/>
        <v>3427.1000000000004</v>
      </c>
      <c r="K9" s="21">
        <f t="shared" si="4"/>
        <v>5.909885386819485</v>
      </c>
      <c r="L9" s="32"/>
    </row>
    <row r="10" spans="1:12" ht="34.5" customHeight="1">
      <c r="A10" s="6" t="s">
        <v>55</v>
      </c>
      <c r="B10" s="36" t="s">
        <v>56</v>
      </c>
      <c r="C10" s="34">
        <v>142080.1</v>
      </c>
      <c r="D10" s="2">
        <v>219177</v>
      </c>
      <c r="E10" s="2">
        <v>160246.3</v>
      </c>
      <c r="F10" s="34">
        <v>165080.6</v>
      </c>
      <c r="G10" s="2">
        <f t="shared" si="0"/>
        <v>4834.3000000000175</v>
      </c>
      <c r="H10" s="21">
        <f t="shared" si="1"/>
        <v>1.0301679352346982</v>
      </c>
      <c r="I10" s="21">
        <f t="shared" si="2"/>
        <v>0.7531839563457845</v>
      </c>
      <c r="J10" s="2">
        <f t="shared" si="3"/>
        <v>23000.5</v>
      </c>
      <c r="K10" s="21">
        <f t="shared" si="4"/>
        <v>1.1618840358361233</v>
      </c>
      <c r="L10" s="32"/>
    </row>
    <row r="11" spans="1:11" ht="19.5" customHeight="1">
      <c r="A11" s="6" t="s">
        <v>69</v>
      </c>
      <c r="B11" s="36" t="s">
        <v>70</v>
      </c>
      <c r="C11" s="34">
        <v>680996</v>
      </c>
      <c r="D11" s="2">
        <v>1056411.2</v>
      </c>
      <c r="E11" s="2">
        <v>774711.2</v>
      </c>
      <c r="F11" s="34">
        <v>767708.7000000001</v>
      </c>
      <c r="G11" s="2">
        <f t="shared" si="0"/>
        <v>-7002.499999999884</v>
      </c>
      <c r="H11" s="21">
        <f t="shared" si="1"/>
        <v>0.9909611478445131</v>
      </c>
      <c r="I11" s="21">
        <f t="shared" si="2"/>
        <v>0.72671389701283</v>
      </c>
      <c r="J11" s="2">
        <f t="shared" si="3"/>
        <v>86712.70000000007</v>
      </c>
      <c r="K11" s="21">
        <f t="shared" si="4"/>
        <v>1.127332172288824</v>
      </c>
    </row>
    <row r="12" spans="1:12" ht="19.5" customHeight="1">
      <c r="A12" s="6" t="s">
        <v>47</v>
      </c>
      <c r="B12" s="36" t="s">
        <v>48</v>
      </c>
      <c r="C12" s="34">
        <v>1292152.3</v>
      </c>
      <c r="D12" s="2">
        <v>1645800.2</v>
      </c>
      <c r="E12" s="2">
        <v>1344300</v>
      </c>
      <c r="F12" s="34">
        <v>1355509.2</v>
      </c>
      <c r="G12" s="2">
        <f t="shared" si="0"/>
        <v>11209.199999999953</v>
      </c>
      <c r="H12" s="21">
        <f t="shared" si="1"/>
        <v>1.0083383173398794</v>
      </c>
      <c r="I12" s="21">
        <f t="shared" si="2"/>
        <v>0.8236171073499687</v>
      </c>
      <c r="J12" s="2">
        <f t="shared" si="3"/>
        <v>63356.89999999991</v>
      </c>
      <c r="K12" s="21">
        <f t="shared" si="4"/>
        <v>1.0490320684334191</v>
      </c>
      <c r="L12" s="16"/>
    </row>
    <row r="13" spans="1:12" ht="19.5" customHeight="1">
      <c r="A13" s="6" t="s">
        <v>71</v>
      </c>
      <c r="B13" s="36" t="s">
        <v>72</v>
      </c>
      <c r="C13" s="34">
        <v>2071502.9</v>
      </c>
      <c r="D13" s="2">
        <v>2413800.6</v>
      </c>
      <c r="E13" s="2">
        <v>2232986.8</v>
      </c>
      <c r="F13" s="34">
        <v>2199058.6</v>
      </c>
      <c r="G13" s="2">
        <f t="shared" si="0"/>
        <v>-33928.19999999972</v>
      </c>
      <c r="H13" s="21">
        <f t="shared" si="1"/>
        <v>0.9848059110783818</v>
      </c>
      <c r="I13" s="21">
        <f t="shared" si="2"/>
        <v>0.9110357334404507</v>
      </c>
      <c r="J13" s="2">
        <f t="shared" si="3"/>
        <v>127555.70000000019</v>
      </c>
      <c r="K13" s="21">
        <f t="shared" si="4"/>
        <v>1.0615764042618527</v>
      </c>
      <c r="L13" s="32"/>
    </row>
    <row r="14" spans="1:12" ht="19.5" customHeight="1">
      <c r="A14" s="6" t="s">
        <v>27</v>
      </c>
      <c r="B14" s="36" t="s">
        <v>28</v>
      </c>
      <c r="C14" s="34">
        <v>198495</v>
      </c>
      <c r="D14" s="2">
        <v>248449.6</v>
      </c>
      <c r="E14" s="2">
        <v>222358.20000000004</v>
      </c>
      <c r="F14" s="34">
        <v>206154.4</v>
      </c>
      <c r="G14" s="2">
        <f t="shared" si="0"/>
        <v>-16203.800000000047</v>
      </c>
      <c r="H14" s="21">
        <f t="shared" si="1"/>
        <v>0.9271274906884476</v>
      </c>
      <c r="I14" s="21">
        <f t="shared" si="2"/>
        <v>0.8297634610802351</v>
      </c>
      <c r="J14" s="2">
        <f t="shared" si="3"/>
        <v>7659.399999999994</v>
      </c>
      <c r="K14" s="21">
        <f t="shared" si="4"/>
        <v>1.038587369958941</v>
      </c>
      <c r="L14" s="32"/>
    </row>
    <row r="15" spans="1:12" ht="34.5" customHeight="1">
      <c r="A15" s="6" t="s">
        <v>82</v>
      </c>
      <c r="B15" s="36" t="s">
        <v>83</v>
      </c>
      <c r="C15" s="34">
        <v>5826.7</v>
      </c>
      <c r="D15" s="2">
        <v>0</v>
      </c>
      <c r="E15" s="2">
        <v>0</v>
      </c>
      <c r="F15" s="34">
        <v>18.1</v>
      </c>
      <c r="G15" s="2">
        <f t="shared" si="0"/>
        <v>18.1</v>
      </c>
      <c r="H15" s="21">
        <f t="shared" si="1"/>
      </c>
      <c r="I15" s="21">
        <f t="shared" si="2"/>
      </c>
      <c r="J15" s="2">
        <f t="shared" si="3"/>
        <v>-5808.599999999999</v>
      </c>
      <c r="K15" s="21">
        <f t="shared" si="4"/>
        <v>0.0031063895515471883</v>
      </c>
      <c r="L15" s="32"/>
    </row>
    <row r="16" spans="1:12" s="5" customFormat="1" ht="21" customHeight="1">
      <c r="A16" s="28"/>
      <c r="B16" s="11" t="s">
        <v>75</v>
      </c>
      <c r="C16" s="37">
        <f>SUM(C17:C39)</f>
        <v>4548130.699999999</v>
      </c>
      <c r="D16" s="37">
        <f>SUM(D17:D39)</f>
        <v>6108789.1000000015</v>
      </c>
      <c r="E16" s="37">
        <f>SUM(E17:E39)</f>
        <v>5561766.5</v>
      </c>
      <c r="F16" s="37">
        <f>SUM(F17:F39)</f>
        <v>5697742.3</v>
      </c>
      <c r="G16" s="37">
        <f t="shared" si="0"/>
        <v>135975.7999999998</v>
      </c>
      <c r="H16" s="38">
        <f t="shared" si="1"/>
        <v>1.0244483115211687</v>
      </c>
      <c r="I16" s="38">
        <f t="shared" si="2"/>
        <v>0.9327122293352701</v>
      </c>
      <c r="J16" s="37">
        <f t="shared" si="3"/>
        <v>1149611.6000000006</v>
      </c>
      <c r="K16" s="38">
        <f t="shared" si="4"/>
        <v>1.2527657351623604</v>
      </c>
      <c r="L16" s="29"/>
    </row>
    <row r="17" spans="1:12" ht="94.5">
      <c r="A17" s="6" t="s">
        <v>84</v>
      </c>
      <c r="B17" s="36" t="s">
        <v>85</v>
      </c>
      <c r="C17" s="2">
        <v>0</v>
      </c>
      <c r="D17" s="2">
        <v>416</v>
      </c>
      <c r="E17" s="2">
        <v>416</v>
      </c>
      <c r="F17" s="34">
        <v>1336</v>
      </c>
      <c r="G17" s="2">
        <f t="shared" si="0"/>
        <v>920</v>
      </c>
      <c r="H17" s="21">
        <f t="shared" si="1"/>
        <v>3.2115384615384617</v>
      </c>
      <c r="I17" s="21">
        <f t="shared" si="2"/>
        <v>3.2115384615384617</v>
      </c>
      <c r="J17" s="2">
        <f t="shared" si="3"/>
        <v>1336</v>
      </c>
      <c r="K17" s="21">
        <f t="shared" si="4"/>
      </c>
      <c r="L17" s="32"/>
    </row>
    <row r="18" spans="1:12" ht="80.25" customHeight="1">
      <c r="A18" s="6" t="s">
        <v>59</v>
      </c>
      <c r="B18" s="36" t="s">
        <v>60</v>
      </c>
      <c r="C18" s="34">
        <v>489914.3</v>
      </c>
      <c r="D18" s="2">
        <v>549279.7</v>
      </c>
      <c r="E18" s="2">
        <v>460897</v>
      </c>
      <c r="F18" s="34">
        <v>347540.8</v>
      </c>
      <c r="G18" s="2">
        <f t="shared" si="0"/>
        <v>-113356.20000000001</v>
      </c>
      <c r="H18" s="21">
        <f t="shared" si="1"/>
        <v>0.7540530747650777</v>
      </c>
      <c r="I18" s="21">
        <f t="shared" si="2"/>
        <v>0.6327209980634638</v>
      </c>
      <c r="J18" s="2">
        <f t="shared" si="3"/>
        <v>-142373.5</v>
      </c>
      <c r="K18" s="21">
        <f t="shared" si="4"/>
        <v>0.7093910098153902</v>
      </c>
      <c r="L18" s="32"/>
    </row>
    <row r="19" spans="1:11" ht="34.5" customHeight="1">
      <c r="A19" s="6" t="s">
        <v>61</v>
      </c>
      <c r="B19" s="36" t="s">
        <v>62</v>
      </c>
      <c r="C19" s="34">
        <v>32366.1</v>
      </c>
      <c r="D19" s="2">
        <v>56563.2</v>
      </c>
      <c r="E19" s="2">
        <v>53667.6</v>
      </c>
      <c r="F19" s="34">
        <v>51185.9</v>
      </c>
      <c r="G19" s="2">
        <f t="shared" si="0"/>
        <v>-2481.699999999997</v>
      </c>
      <c r="H19" s="21">
        <f t="shared" si="1"/>
        <v>0.9537579470667591</v>
      </c>
      <c r="I19" s="21">
        <f t="shared" si="2"/>
        <v>0.9049328892283323</v>
      </c>
      <c r="J19" s="2">
        <f t="shared" si="3"/>
        <v>18819.800000000003</v>
      </c>
      <c r="K19" s="21">
        <f t="shared" si="4"/>
        <v>1.5814664108434444</v>
      </c>
    </row>
    <row r="20" spans="1:11" ht="19.5" customHeight="1">
      <c r="A20" s="6" t="s">
        <v>31</v>
      </c>
      <c r="B20" s="36" t="s">
        <v>32</v>
      </c>
      <c r="C20" s="34">
        <v>1453.8</v>
      </c>
      <c r="D20" s="2">
        <v>940.1</v>
      </c>
      <c r="E20" s="2">
        <v>918.6999999999999</v>
      </c>
      <c r="F20" s="34">
        <v>960.7</v>
      </c>
      <c r="G20" s="2">
        <f t="shared" si="0"/>
        <v>42.000000000000114</v>
      </c>
      <c r="H20" s="21">
        <f t="shared" si="1"/>
        <v>1.0457167737019704</v>
      </c>
      <c r="I20" s="21">
        <f t="shared" si="2"/>
        <v>1.0219125624933518</v>
      </c>
      <c r="J20" s="2">
        <f t="shared" si="3"/>
        <v>-493.0999999999999</v>
      </c>
      <c r="K20" s="21">
        <f t="shared" si="4"/>
        <v>0.6608199202091072</v>
      </c>
    </row>
    <row r="21" spans="1:11" ht="63.75" customHeight="1">
      <c r="A21" s="6" t="s">
        <v>4</v>
      </c>
      <c r="B21" s="36" t="s">
        <v>5</v>
      </c>
      <c r="C21" s="34">
        <v>61638.4</v>
      </c>
      <c r="D21" s="2">
        <v>66011</v>
      </c>
      <c r="E21" s="2">
        <v>59500</v>
      </c>
      <c r="F21" s="34">
        <v>62265.5</v>
      </c>
      <c r="G21" s="2">
        <f t="shared" si="0"/>
        <v>2765.5</v>
      </c>
      <c r="H21" s="21">
        <f t="shared" si="1"/>
        <v>1.0464789915966386</v>
      </c>
      <c r="I21" s="21">
        <f t="shared" si="2"/>
        <v>0.9432594567572071</v>
      </c>
      <c r="J21" s="2">
        <f t="shared" si="3"/>
        <v>627.0999999999985</v>
      </c>
      <c r="K21" s="21">
        <f t="shared" si="4"/>
        <v>1.0101738526632749</v>
      </c>
    </row>
    <row r="22" spans="1:11" ht="81" customHeight="1">
      <c r="A22" s="6" t="s">
        <v>45</v>
      </c>
      <c r="B22" s="36" t="s">
        <v>46</v>
      </c>
      <c r="C22" s="34">
        <v>89017.8</v>
      </c>
      <c r="D22" s="2">
        <v>104673.3</v>
      </c>
      <c r="E22" s="2">
        <v>95190</v>
      </c>
      <c r="F22" s="34">
        <v>109729.8</v>
      </c>
      <c r="G22" s="2">
        <f t="shared" si="0"/>
        <v>14539.800000000003</v>
      </c>
      <c r="H22" s="21">
        <f t="shared" si="1"/>
        <v>1.152745036243303</v>
      </c>
      <c r="I22" s="21">
        <f t="shared" si="2"/>
        <v>1.0483074480311598</v>
      </c>
      <c r="J22" s="2">
        <f t="shared" si="3"/>
        <v>20712</v>
      </c>
      <c r="K22" s="21">
        <f t="shared" si="4"/>
        <v>1.2326725666102734</v>
      </c>
    </row>
    <row r="23" spans="1:11" ht="141.75">
      <c r="A23" s="6" t="s">
        <v>41</v>
      </c>
      <c r="B23" s="36" t="s">
        <v>42</v>
      </c>
      <c r="C23" s="34">
        <v>843.4</v>
      </c>
      <c r="D23" s="2">
        <v>1879.6</v>
      </c>
      <c r="E23" s="2">
        <v>1636.3000000000002</v>
      </c>
      <c r="F23" s="34">
        <v>1144.1</v>
      </c>
      <c r="G23" s="2">
        <f t="shared" si="0"/>
        <v>-492.2000000000003</v>
      </c>
      <c r="H23" s="21">
        <f t="shared" si="1"/>
        <v>0.6991994133105175</v>
      </c>
      <c r="I23" s="21">
        <f t="shared" si="2"/>
        <v>0.6086933390082996</v>
      </c>
      <c r="J23" s="2">
        <f t="shared" si="3"/>
        <v>300.69999999999993</v>
      </c>
      <c r="K23" s="21">
        <f t="shared" si="4"/>
        <v>1.356533080388902</v>
      </c>
    </row>
    <row r="24" spans="1:11" ht="112.5" customHeight="1">
      <c r="A24" s="6" t="s">
        <v>39</v>
      </c>
      <c r="B24" s="36" t="s">
        <v>40</v>
      </c>
      <c r="C24" s="34">
        <v>3440.8</v>
      </c>
      <c r="D24" s="2">
        <v>987</v>
      </c>
      <c r="E24" s="2">
        <v>793.8</v>
      </c>
      <c r="F24" s="34">
        <v>3420</v>
      </c>
      <c r="G24" s="2">
        <f t="shared" si="0"/>
        <v>2626.2</v>
      </c>
      <c r="H24" s="21">
        <f t="shared" si="1"/>
        <v>4.308390022675737</v>
      </c>
      <c r="I24" s="21">
        <f t="shared" si="2"/>
        <v>3.465045592705167</v>
      </c>
      <c r="J24" s="2">
        <f t="shared" si="3"/>
        <v>-20.800000000000182</v>
      </c>
      <c r="K24" s="21">
        <f t="shared" si="4"/>
        <v>0.9939548942106486</v>
      </c>
    </row>
    <row r="25" spans="1:11" ht="173.25">
      <c r="A25" s="6" t="s">
        <v>78</v>
      </c>
      <c r="B25" s="36" t="s">
        <v>79</v>
      </c>
      <c r="C25" s="34">
        <v>26.3</v>
      </c>
      <c r="D25" s="2">
        <v>0</v>
      </c>
      <c r="E25" s="2">
        <v>0</v>
      </c>
      <c r="F25" s="34">
        <v>64.8</v>
      </c>
      <c r="G25" s="2">
        <f t="shared" si="0"/>
        <v>64.8</v>
      </c>
      <c r="H25" s="21">
        <f t="shared" si="1"/>
      </c>
      <c r="I25" s="21">
        <f t="shared" si="2"/>
      </c>
      <c r="J25" s="2">
        <f t="shared" si="3"/>
        <v>38.5</v>
      </c>
      <c r="K25" s="21">
        <f t="shared" si="4"/>
        <v>2.4638783269961975</v>
      </c>
    </row>
    <row r="26" spans="1:11" ht="63.75" customHeight="1">
      <c r="A26" s="6" t="s">
        <v>6</v>
      </c>
      <c r="B26" s="36" t="s">
        <v>7</v>
      </c>
      <c r="C26" s="34">
        <v>38279</v>
      </c>
      <c r="D26" s="2">
        <v>15523</v>
      </c>
      <c r="E26" s="2">
        <v>15523</v>
      </c>
      <c r="F26" s="34">
        <v>21689.4</v>
      </c>
      <c r="G26" s="2">
        <f t="shared" si="0"/>
        <v>6166.4000000000015</v>
      </c>
      <c r="H26" s="21">
        <f t="shared" si="1"/>
        <v>1.3972428010049605</v>
      </c>
      <c r="I26" s="21">
        <f t="shared" si="2"/>
        <v>1.3972428010049605</v>
      </c>
      <c r="J26" s="2">
        <f t="shared" si="3"/>
        <v>-16589.6</v>
      </c>
      <c r="K26" s="21">
        <f t="shared" si="4"/>
        <v>0.5666135478983255</v>
      </c>
    </row>
    <row r="27" spans="1:11" ht="94.5">
      <c r="A27" s="6" t="s">
        <v>8</v>
      </c>
      <c r="B27" s="36" t="s">
        <v>9</v>
      </c>
      <c r="C27" s="34">
        <v>51834.8</v>
      </c>
      <c r="D27" s="2">
        <v>57047.4</v>
      </c>
      <c r="E27" s="2">
        <v>50510.5</v>
      </c>
      <c r="F27" s="34">
        <v>56408.3</v>
      </c>
      <c r="G27" s="2">
        <f t="shared" si="0"/>
        <v>5897.800000000003</v>
      </c>
      <c r="H27" s="21">
        <f t="shared" si="1"/>
        <v>1.1167638411815366</v>
      </c>
      <c r="I27" s="21">
        <f t="shared" si="2"/>
        <v>0.9887970354477155</v>
      </c>
      <c r="J27" s="2">
        <f t="shared" si="3"/>
        <v>4573.5</v>
      </c>
      <c r="K27" s="21">
        <f t="shared" si="4"/>
        <v>1.088232230084808</v>
      </c>
    </row>
    <row r="28" spans="1:11" ht="18.75" customHeight="1">
      <c r="A28" s="6" t="s">
        <v>33</v>
      </c>
      <c r="B28" s="36" t="s">
        <v>34</v>
      </c>
      <c r="C28" s="34">
        <v>13403.4</v>
      </c>
      <c r="D28" s="2">
        <v>7556.599999999999</v>
      </c>
      <c r="E28" s="2">
        <v>7318.5</v>
      </c>
      <c r="F28" s="34">
        <v>3792.8</v>
      </c>
      <c r="G28" s="2">
        <f t="shared" si="0"/>
        <v>-3525.7</v>
      </c>
      <c r="H28" s="21">
        <f t="shared" si="1"/>
        <v>0.518248274919724</v>
      </c>
      <c r="I28" s="21">
        <f t="shared" si="2"/>
        <v>0.5019188523939339</v>
      </c>
      <c r="J28" s="2">
        <f t="shared" si="3"/>
        <v>-9610.599999999999</v>
      </c>
      <c r="K28" s="21">
        <f t="shared" si="4"/>
        <v>0.28297297700583435</v>
      </c>
    </row>
    <row r="29" spans="1:11" ht="33" customHeight="1">
      <c r="A29" s="6" t="s">
        <v>10</v>
      </c>
      <c r="B29" s="36" t="s">
        <v>11</v>
      </c>
      <c r="C29" s="34">
        <v>3267131.3</v>
      </c>
      <c r="D29" s="2">
        <v>4397210.5</v>
      </c>
      <c r="E29" s="2">
        <v>4041504.5</v>
      </c>
      <c r="F29" s="34">
        <v>4051097.7</v>
      </c>
      <c r="G29" s="2">
        <f t="shared" si="0"/>
        <v>9593.200000000186</v>
      </c>
      <c r="H29" s="21">
        <f t="shared" si="1"/>
        <v>1.0023736704982018</v>
      </c>
      <c r="I29" s="21">
        <f t="shared" si="2"/>
        <v>0.9212880984433199</v>
      </c>
      <c r="J29" s="2">
        <f t="shared" si="3"/>
        <v>783966.4000000004</v>
      </c>
      <c r="K29" s="21">
        <f t="shared" si="4"/>
        <v>1.2399555842766405</v>
      </c>
    </row>
    <row r="30" spans="1:11" ht="33.75" customHeight="1">
      <c r="A30" s="6" t="s">
        <v>57</v>
      </c>
      <c r="B30" s="36" t="s">
        <v>58</v>
      </c>
      <c r="C30" s="34">
        <v>6257.7</v>
      </c>
      <c r="D30" s="2">
        <v>0</v>
      </c>
      <c r="E30" s="2">
        <v>0</v>
      </c>
      <c r="F30" s="34">
        <v>3553.5</v>
      </c>
      <c r="G30" s="2">
        <f t="shared" si="0"/>
        <v>3553.5</v>
      </c>
      <c r="H30" s="21">
        <f>_xlfn.IFERROR(F30/E30,"")</f>
      </c>
      <c r="I30" s="21">
        <f t="shared" si="2"/>
      </c>
      <c r="J30" s="2">
        <f t="shared" si="3"/>
        <v>-2704.2</v>
      </c>
      <c r="K30" s="21">
        <f t="shared" si="4"/>
        <v>0.5678603959921377</v>
      </c>
    </row>
    <row r="31" spans="1:11" ht="78.75">
      <c r="A31" s="6" t="s">
        <v>80</v>
      </c>
      <c r="B31" s="36" t="s">
        <v>94</v>
      </c>
      <c r="C31" s="34">
        <v>443.4</v>
      </c>
      <c r="D31" s="2">
        <v>0</v>
      </c>
      <c r="E31" s="2">
        <v>0</v>
      </c>
      <c r="F31" s="34">
        <v>4144.7</v>
      </c>
      <c r="G31" s="2">
        <f t="shared" si="0"/>
        <v>4144.7</v>
      </c>
      <c r="H31" s="21">
        <f t="shared" si="1"/>
      </c>
      <c r="I31" s="21">
        <f t="shared" si="2"/>
      </c>
      <c r="J31" s="2">
        <f t="shared" si="3"/>
        <v>3701.2999999999997</v>
      </c>
      <c r="K31" s="21">
        <f t="shared" si="4"/>
        <v>9.347541723049165</v>
      </c>
    </row>
    <row r="32" spans="1:11" ht="81" customHeight="1">
      <c r="A32" s="6" t="s">
        <v>12</v>
      </c>
      <c r="B32" s="36" t="s">
        <v>13</v>
      </c>
      <c r="C32" s="34">
        <v>53143</v>
      </c>
      <c r="D32" s="2">
        <v>168348.90000000002</v>
      </c>
      <c r="E32" s="2">
        <v>158445.5</v>
      </c>
      <c r="F32" s="34">
        <v>68054.1</v>
      </c>
      <c r="G32" s="2">
        <f t="shared" si="0"/>
        <v>-90391.4</v>
      </c>
      <c r="H32" s="21">
        <f t="shared" si="1"/>
        <v>0.4295110937199227</v>
      </c>
      <c r="I32" s="21">
        <f t="shared" si="2"/>
        <v>0.4042443995773064</v>
      </c>
      <c r="J32" s="2">
        <f t="shared" si="3"/>
        <v>14911.100000000006</v>
      </c>
      <c r="K32" s="21">
        <f t="shared" si="4"/>
        <v>1.2805844607944603</v>
      </c>
    </row>
    <row r="33" spans="1:11" ht="63.75" customHeight="1">
      <c r="A33" s="6" t="s">
        <v>63</v>
      </c>
      <c r="B33" s="36" t="s">
        <v>64</v>
      </c>
      <c r="C33" s="34">
        <v>61767.3</v>
      </c>
      <c r="D33" s="2">
        <v>306764.9</v>
      </c>
      <c r="E33" s="2">
        <v>294726.1</v>
      </c>
      <c r="F33" s="34">
        <v>443502.1</v>
      </c>
      <c r="G33" s="2">
        <f t="shared" si="0"/>
        <v>148776</v>
      </c>
      <c r="H33" s="21">
        <f t="shared" si="1"/>
        <v>1.5047941122282689</v>
      </c>
      <c r="I33" s="21">
        <f t="shared" si="2"/>
        <v>1.445739391957815</v>
      </c>
      <c r="J33" s="2">
        <f t="shared" si="3"/>
        <v>381734.8</v>
      </c>
      <c r="K33" s="21">
        <f t="shared" si="4"/>
        <v>7.180208621714078</v>
      </c>
    </row>
    <row r="34" spans="1:11" ht="63.75" customHeight="1">
      <c r="A34" s="6" t="s">
        <v>65</v>
      </c>
      <c r="B34" s="36" t="s">
        <v>66</v>
      </c>
      <c r="C34" s="2">
        <v>842.6</v>
      </c>
      <c r="D34" s="2">
        <v>0</v>
      </c>
      <c r="E34" s="2">
        <v>0</v>
      </c>
      <c r="F34" s="34">
        <v>0</v>
      </c>
      <c r="G34" s="2">
        <f t="shared" si="0"/>
        <v>0</v>
      </c>
      <c r="H34" s="21">
        <f t="shared" si="1"/>
      </c>
      <c r="I34" s="21">
        <f t="shared" si="2"/>
      </c>
      <c r="J34" s="2">
        <f t="shared" si="3"/>
        <v>-842.6</v>
      </c>
      <c r="K34" s="21">
        <f t="shared" si="4"/>
        <v>0</v>
      </c>
    </row>
    <row r="35" spans="1:11" ht="95.25" customHeight="1">
      <c r="A35" s="6" t="s">
        <v>67</v>
      </c>
      <c r="B35" s="36" t="s">
        <v>68</v>
      </c>
      <c r="C35" s="34">
        <v>42597</v>
      </c>
      <c r="D35" s="2">
        <v>40824.9</v>
      </c>
      <c r="E35" s="2">
        <v>35850</v>
      </c>
      <c r="F35" s="34">
        <v>109809.7</v>
      </c>
      <c r="G35" s="2">
        <f t="shared" si="0"/>
        <v>73959.7</v>
      </c>
      <c r="H35" s="21">
        <f t="shared" si="1"/>
        <v>3.0630320781032077</v>
      </c>
      <c r="I35" s="21">
        <f t="shared" si="2"/>
        <v>2.6897726632520835</v>
      </c>
      <c r="J35" s="2">
        <f t="shared" si="3"/>
        <v>67212.7</v>
      </c>
      <c r="K35" s="21">
        <f t="shared" si="4"/>
        <v>2.577874028687466</v>
      </c>
    </row>
    <row r="36" spans="1:11" ht="18.75" customHeight="1">
      <c r="A36" s="6" t="s">
        <v>14</v>
      </c>
      <c r="B36" s="36" t="s">
        <v>15</v>
      </c>
      <c r="C36" s="34">
        <v>225507.3</v>
      </c>
      <c r="D36" s="2">
        <v>195094.5</v>
      </c>
      <c r="E36" s="2">
        <v>174676.2</v>
      </c>
      <c r="F36" s="34">
        <v>202630.3</v>
      </c>
      <c r="G36" s="2">
        <f t="shared" si="0"/>
        <v>27954.099999999977</v>
      </c>
      <c r="H36" s="21">
        <f t="shared" si="1"/>
        <v>1.160033822581439</v>
      </c>
      <c r="I36" s="21">
        <f t="shared" si="2"/>
        <v>1.0386264092529518</v>
      </c>
      <c r="J36" s="2">
        <f t="shared" si="3"/>
        <v>-22877</v>
      </c>
      <c r="K36" s="21">
        <f t="shared" si="4"/>
        <v>0.8985531732232171</v>
      </c>
    </row>
    <row r="37" spans="1:11" ht="18.75" customHeight="1">
      <c r="A37" s="6" t="s">
        <v>16</v>
      </c>
      <c r="B37" s="36" t="s">
        <v>17</v>
      </c>
      <c r="C37" s="34">
        <v>947.6</v>
      </c>
      <c r="D37" s="2">
        <v>0</v>
      </c>
      <c r="E37" s="2">
        <v>0</v>
      </c>
      <c r="F37" s="34">
        <v>37383.2</v>
      </c>
      <c r="G37" s="2">
        <f t="shared" si="0"/>
        <v>37383.2</v>
      </c>
      <c r="H37" s="21">
        <f t="shared" si="1"/>
      </c>
      <c r="I37" s="21">
        <f t="shared" si="2"/>
      </c>
      <c r="J37" s="2">
        <f t="shared" si="3"/>
        <v>36435.6</v>
      </c>
      <c r="K37" s="21">
        <f t="shared" si="4"/>
        <v>39.45040101308569</v>
      </c>
    </row>
    <row r="38" spans="1:12" ht="18.75" customHeight="1">
      <c r="A38" s="6" t="s">
        <v>18</v>
      </c>
      <c r="B38" s="36" t="s">
        <v>97</v>
      </c>
      <c r="C38" s="34">
        <v>106628.6</v>
      </c>
      <c r="D38" s="2">
        <v>139668.5</v>
      </c>
      <c r="E38" s="2">
        <v>110192.8</v>
      </c>
      <c r="F38" s="34">
        <v>115229.8</v>
      </c>
      <c r="G38" s="2">
        <f t="shared" si="0"/>
        <v>5037</v>
      </c>
      <c r="H38" s="21">
        <f t="shared" si="1"/>
        <v>1.0457107905416687</v>
      </c>
      <c r="I38" s="21">
        <f t="shared" si="2"/>
        <v>0.8250235378771877</v>
      </c>
      <c r="J38" s="2">
        <f t="shared" si="3"/>
        <v>8601.199999999997</v>
      </c>
      <c r="K38" s="21">
        <f>_xlfn.IFERROR(F38/C38,"")</f>
        <v>1.080665037335199</v>
      </c>
      <c r="L38" s="16"/>
    </row>
    <row r="39" spans="1:12" ht="18.75" customHeight="1">
      <c r="A39" s="6" t="s">
        <v>81</v>
      </c>
      <c r="B39" s="36" t="s">
        <v>91</v>
      </c>
      <c r="C39" s="34">
        <v>646.8</v>
      </c>
      <c r="D39" s="2">
        <v>0</v>
      </c>
      <c r="E39" s="2">
        <v>0</v>
      </c>
      <c r="F39" s="34">
        <v>2799.1</v>
      </c>
      <c r="G39" s="2">
        <f t="shared" si="0"/>
        <v>2799.1</v>
      </c>
      <c r="H39" s="21">
        <f>_xlfn.IFERROR(F39/E39,"")</f>
      </c>
      <c r="I39" s="21">
        <f>_xlfn.IFERROR(F39/D39,"")</f>
      </c>
      <c r="J39" s="2">
        <f t="shared" si="3"/>
        <v>2152.3</v>
      </c>
      <c r="K39" s="21">
        <f t="shared" si="4"/>
        <v>4.32761286332715</v>
      </c>
      <c r="L39" s="16"/>
    </row>
    <row r="40" spans="1:11" s="5" customFormat="1" ht="34.5" customHeight="1">
      <c r="A40" s="7"/>
      <c r="B40" s="11" t="s">
        <v>73</v>
      </c>
      <c r="C40" s="19">
        <f>C5+C16</f>
        <v>18640522.4</v>
      </c>
      <c r="D40" s="19">
        <f>D5+D16</f>
        <v>24356596.900000002</v>
      </c>
      <c r="E40" s="19">
        <f>E5+E16</f>
        <v>21148264.599999998</v>
      </c>
      <c r="F40" s="19">
        <f>F5+F16</f>
        <v>21425617.299999997</v>
      </c>
      <c r="G40" s="19">
        <f t="shared" si="0"/>
        <v>277352.69999999925</v>
      </c>
      <c r="H40" s="20">
        <f t="shared" si="1"/>
        <v>1.0131146789226384</v>
      </c>
      <c r="I40" s="20">
        <f t="shared" si="2"/>
        <v>0.8796638293915352</v>
      </c>
      <c r="J40" s="19">
        <f t="shared" si="3"/>
        <v>2785094.8999999985</v>
      </c>
      <c r="K40" s="20">
        <f t="shared" si="4"/>
        <v>1.1494107750971614</v>
      </c>
    </row>
    <row r="41" spans="1:11" s="5" customFormat="1" ht="21" customHeight="1">
      <c r="A41" s="7" t="s">
        <v>76</v>
      </c>
      <c r="B41" s="11" t="s">
        <v>86</v>
      </c>
      <c r="C41" s="37">
        <f>SUM(C42:C50)</f>
        <v>17545498.800000004</v>
      </c>
      <c r="D41" s="37">
        <f>SUM(D42:D50)</f>
        <v>25837510.099999998</v>
      </c>
      <c r="E41" s="37">
        <f>SUM(E42:E50)</f>
        <v>19864299.6</v>
      </c>
      <c r="F41" s="37">
        <f>SUM(F42:F50)</f>
        <v>19797972.5</v>
      </c>
      <c r="G41" s="37">
        <f t="shared" si="0"/>
        <v>-66327.10000000149</v>
      </c>
      <c r="H41" s="38">
        <f t="shared" si="1"/>
        <v>0.9966609897486645</v>
      </c>
      <c r="I41" s="38">
        <f t="shared" si="2"/>
        <v>0.7662492408662862</v>
      </c>
      <c r="J41" s="37">
        <f t="shared" si="3"/>
        <v>2252473.6999999955</v>
      </c>
      <c r="K41" s="38">
        <f t="shared" si="4"/>
        <v>1.12837900624404</v>
      </c>
    </row>
    <row r="42" spans="1:11" ht="34.5" customHeight="1">
      <c r="A42" s="6" t="s">
        <v>25</v>
      </c>
      <c r="B42" s="36" t="s">
        <v>26</v>
      </c>
      <c r="C42" s="34">
        <v>308232.6</v>
      </c>
      <c r="D42" s="2">
        <v>605689.7</v>
      </c>
      <c r="E42" s="2">
        <v>605689.7</v>
      </c>
      <c r="F42" s="2">
        <v>605689.7</v>
      </c>
      <c r="G42" s="2">
        <f t="shared" si="0"/>
        <v>0</v>
      </c>
      <c r="H42" s="21">
        <f t="shared" si="1"/>
        <v>1</v>
      </c>
      <c r="I42" s="21">
        <f t="shared" si="2"/>
        <v>1</v>
      </c>
      <c r="J42" s="2">
        <f t="shared" si="3"/>
        <v>297457.1</v>
      </c>
      <c r="K42" s="21">
        <f t="shared" si="4"/>
        <v>1.9650410112363197</v>
      </c>
    </row>
    <row r="43" spans="1:11" ht="34.5" customHeight="1">
      <c r="A43" s="6" t="s">
        <v>19</v>
      </c>
      <c r="B43" s="36" t="s">
        <v>20</v>
      </c>
      <c r="C43" s="34">
        <v>4666131.9</v>
      </c>
      <c r="D43" s="34">
        <v>8397714.3</v>
      </c>
      <c r="E43" s="34">
        <v>5026605.9</v>
      </c>
      <c r="F43" s="2">
        <v>5025484.3</v>
      </c>
      <c r="G43" s="2">
        <f t="shared" si="0"/>
        <v>-1121.6000000005588</v>
      </c>
      <c r="H43" s="21">
        <f t="shared" si="1"/>
        <v>0.9997768673291056</v>
      </c>
      <c r="I43" s="21">
        <f t="shared" si="2"/>
        <v>0.5984347788540507</v>
      </c>
      <c r="J43" s="2">
        <f t="shared" si="3"/>
        <v>359352.39999999944</v>
      </c>
      <c r="K43" s="21">
        <f t="shared" si="4"/>
        <v>1.077012910843776</v>
      </c>
    </row>
    <row r="44" spans="1:11" ht="34.5" customHeight="1">
      <c r="A44" s="6" t="s">
        <v>29</v>
      </c>
      <c r="B44" s="36" t="s">
        <v>30</v>
      </c>
      <c r="C44" s="34">
        <v>9410943.1</v>
      </c>
      <c r="D44" s="34">
        <v>11492525.3</v>
      </c>
      <c r="E44" s="34">
        <v>9840053.5</v>
      </c>
      <c r="F44" s="2">
        <v>9836691.4</v>
      </c>
      <c r="G44" s="2">
        <f t="shared" si="0"/>
        <v>-3362.0999999996275</v>
      </c>
      <c r="H44" s="21">
        <f t="shared" si="1"/>
        <v>0.9996583250284158</v>
      </c>
      <c r="I44" s="21">
        <f t="shared" si="2"/>
        <v>0.855920795754089</v>
      </c>
      <c r="J44" s="2">
        <f t="shared" si="3"/>
        <v>425748.30000000075</v>
      </c>
      <c r="K44" s="21">
        <f t="shared" si="4"/>
        <v>1.045239706103419</v>
      </c>
    </row>
    <row r="45" spans="1:12" ht="19.5" customHeight="1">
      <c r="A45" s="6" t="s">
        <v>21</v>
      </c>
      <c r="B45" s="36" t="s">
        <v>22</v>
      </c>
      <c r="C45" s="34">
        <v>3278031.5</v>
      </c>
      <c r="D45" s="34">
        <v>5218973.6</v>
      </c>
      <c r="E45" s="34">
        <v>4269343.3</v>
      </c>
      <c r="F45" s="2">
        <v>4281787.9</v>
      </c>
      <c r="G45" s="2">
        <f t="shared" si="0"/>
        <v>12444.600000000559</v>
      </c>
      <c r="H45" s="21">
        <f t="shared" si="1"/>
        <v>1.0029148745194607</v>
      </c>
      <c r="I45" s="21">
        <f t="shared" si="2"/>
        <v>0.8204272004748214</v>
      </c>
      <c r="J45" s="2">
        <f t="shared" si="3"/>
        <v>1003756.4000000004</v>
      </c>
      <c r="K45" s="21">
        <f t="shared" si="4"/>
        <v>1.3062070635989924</v>
      </c>
      <c r="L45" s="16"/>
    </row>
    <row r="46" spans="1:12" ht="50.25" customHeight="1">
      <c r="A46" s="6" t="s">
        <v>88</v>
      </c>
      <c r="B46" s="36" t="s">
        <v>87</v>
      </c>
      <c r="C46" s="2">
        <v>0</v>
      </c>
      <c r="D46" s="2">
        <v>0</v>
      </c>
      <c r="E46" s="2">
        <v>0</v>
      </c>
      <c r="F46" s="2">
        <v>3928</v>
      </c>
      <c r="G46" s="2">
        <f t="shared" si="0"/>
        <v>3928</v>
      </c>
      <c r="H46" s="21">
        <f t="shared" si="1"/>
      </c>
      <c r="I46" s="21">
        <f t="shared" si="2"/>
      </c>
      <c r="J46" s="2">
        <f t="shared" si="3"/>
        <v>3928</v>
      </c>
      <c r="K46" s="21">
        <f t="shared" si="4"/>
      </c>
      <c r="L46" s="16"/>
    </row>
    <row r="47" spans="1:11" ht="34.5" customHeight="1">
      <c r="A47" s="6" t="s">
        <v>35</v>
      </c>
      <c r="B47" s="36" t="s">
        <v>36</v>
      </c>
      <c r="C47" s="2">
        <v>32903.1</v>
      </c>
      <c r="D47" s="2">
        <v>62670.4</v>
      </c>
      <c r="E47" s="2">
        <v>62670.4</v>
      </c>
      <c r="F47" s="2">
        <v>62010.4</v>
      </c>
      <c r="G47" s="2">
        <f t="shared" si="0"/>
        <v>-660</v>
      </c>
      <c r="H47" s="21">
        <f t="shared" si="1"/>
        <v>0.9894687125022339</v>
      </c>
      <c r="I47" s="21">
        <f t="shared" si="2"/>
        <v>0.9894687125022339</v>
      </c>
      <c r="J47" s="2">
        <f t="shared" si="3"/>
        <v>29107.300000000003</v>
      </c>
      <c r="K47" s="21">
        <f t="shared" si="4"/>
        <v>1.8846370098866065</v>
      </c>
    </row>
    <row r="48" spans="1:11" ht="110.25" hidden="1">
      <c r="A48" s="6" t="s">
        <v>96</v>
      </c>
      <c r="B48" s="36" t="s">
        <v>95</v>
      </c>
      <c r="C48" s="2">
        <v>0</v>
      </c>
      <c r="D48" s="2">
        <v>0</v>
      </c>
      <c r="E48" s="2">
        <v>0</v>
      </c>
      <c r="F48" s="2">
        <v>0</v>
      </c>
      <c r="G48" s="2">
        <f t="shared" si="0"/>
        <v>0</v>
      </c>
      <c r="H48" s="21">
        <f t="shared" si="1"/>
      </c>
      <c r="I48" s="21">
        <f t="shared" si="2"/>
      </c>
      <c r="J48" s="2">
        <f t="shared" si="3"/>
        <v>0</v>
      </c>
      <c r="K48" s="21">
        <f t="shared" si="4"/>
      </c>
    </row>
    <row r="49" spans="1:11" ht="94.5" customHeight="1">
      <c r="A49" s="6" t="s">
        <v>37</v>
      </c>
      <c r="B49" s="36" t="s">
        <v>38</v>
      </c>
      <c r="C49" s="34">
        <v>120835</v>
      </c>
      <c r="D49" s="2">
        <v>59936.8</v>
      </c>
      <c r="E49" s="2">
        <v>59936.8</v>
      </c>
      <c r="F49" s="2">
        <v>323714.5</v>
      </c>
      <c r="G49" s="2">
        <f t="shared" si="0"/>
        <v>263777.7</v>
      </c>
      <c r="H49" s="21">
        <f t="shared" si="1"/>
        <v>5.400930646948119</v>
      </c>
      <c r="I49" s="21">
        <f t="shared" si="2"/>
        <v>5.400930646948119</v>
      </c>
      <c r="J49" s="2">
        <f t="shared" si="3"/>
        <v>202879.5</v>
      </c>
      <c r="K49" s="21">
        <f t="shared" si="4"/>
        <v>2.6789796002813753</v>
      </c>
    </row>
    <row r="50" spans="1:11" ht="49.5" customHeight="1">
      <c r="A50" s="6" t="s">
        <v>23</v>
      </c>
      <c r="B50" s="36" t="s">
        <v>24</v>
      </c>
      <c r="C50" s="34">
        <v>-271578.4</v>
      </c>
      <c r="D50" s="2">
        <v>0</v>
      </c>
      <c r="E50" s="2">
        <v>0</v>
      </c>
      <c r="F50" s="2">
        <v>-341333.7</v>
      </c>
      <c r="G50" s="2">
        <f t="shared" si="0"/>
        <v>-341333.7</v>
      </c>
      <c r="H50" s="21">
        <f t="shared" si="1"/>
      </c>
      <c r="I50" s="21">
        <f t="shared" si="2"/>
      </c>
      <c r="J50" s="2">
        <f t="shared" si="3"/>
        <v>-69755.29999999999</v>
      </c>
      <c r="K50" s="21">
        <f t="shared" si="4"/>
        <v>1.2568514285377628</v>
      </c>
    </row>
    <row r="51" spans="1:11" s="40" customFormat="1" ht="22.5" customHeight="1">
      <c r="A51" s="39"/>
      <c r="B51" s="41" t="s">
        <v>77</v>
      </c>
      <c r="C51" s="42">
        <f>C40+C41</f>
        <v>36186021.2</v>
      </c>
      <c r="D51" s="42">
        <f>D40+D41</f>
        <v>50194107</v>
      </c>
      <c r="E51" s="42">
        <f>E40+E41</f>
        <v>41012564.2</v>
      </c>
      <c r="F51" s="42">
        <f>F40+F41</f>
        <v>41223589.8</v>
      </c>
      <c r="G51" s="42">
        <f>F51-E51</f>
        <v>211025.59999999404</v>
      </c>
      <c r="H51" s="43">
        <f t="shared" si="1"/>
        <v>1.005145389080549</v>
      </c>
      <c r="I51" s="43">
        <f t="shared" si="2"/>
        <v>0.821283458633899</v>
      </c>
      <c r="J51" s="42">
        <f t="shared" si="3"/>
        <v>5037568.599999994</v>
      </c>
      <c r="K51" s="43">
        <f t="shared" si="4"/>
        <v>1.1392131113878856</v>
      </c>
    </row>
    <row r="52" spans="1:8" ht="15.75">
      <c r="A52" s="9"/>
      <c r="B52" s="13"/>
      <c r="C52" s="22"/>
      <c r="D52" s="22"/>
      <c r="E52" s="22"/>
      <c r="F52" s="22"/>
      <c r="G52" s="22"/>
      <c r="H52" s="22"/>
    </row>
    <row r="53" spans="1:8" ht="15.75">
      <c r="A53" s="9"/>
      <c r="B53" s="13"/>
      <c r="C53" s="22"/>
      <c r="D53" s="35"/>
      <c r="E53" s="22"/>
      <c r="F53" s="22"/>
      <c r="G53" s="24"/>
      <c r="H53" s="24"/>
    </row>
    <row r="54" spans="1:8" ht="15.75">
      <c r="A54" s="9"/>
      <c r="B54" s="13"/>
      <c r="C54" s="22"/>
      <c r="D54" s="22"/>
      <c r="E54" s="22"/>
      <c r="F54" s="22"/>
      <c r="G54" s="24"/>
      <c r="H54" s="24"/>
    </row>
    <row r="55" spans="1:8" ht="15.75">
      <c r="A55" s="9"/>
      <c r="B55" s="13"/>
      <c r="C55" s="22"/>
      <c r="D55" s="22"/>
      <c r="E55" s="22"/>
      <c r="F55" s="22"/>
      <c r="G55" s="24"/>
      <c r="H55" s="24"/>
    </row>
    <row r="56" spans="1:8" ht="15.75">
      <c r="A56" s="9"/>
      <c r="B56" s="13"/>
      <c r="C56" s="22"/>
      <c r="D56" s="22"/>
      <c r="E56" s="22"/>
      <c r="F56" s="22"/>
      <c r="G56" s="24"/>
      <c r="H56" s="24"/>
    </row>
    <row r="57" spans="1:8" ht="15.75">
      <c r="A57" s="9"/>
      <c r="B57" s="13"/>
      <c r="C57" s="22"/>
      <c r="D57" s="22"/>
      <c r="E57" s="22"/>
      <c r="F57" s="22"/>
      <c r="G57" s="24"/>
      <c r="H57" s="24"/>
    </row>
    <row r="58" spans="1:8" ht="15.75">
      <c r="A58" s="9"/>
      <c r="B58" s="13"/>
      <c r="C58" s="22"/>
      <c r="D58" s="22"/>
      <c r="E58" s="22"/>
      <c r="F58" s="22"/>
      <c r="G58" s="24"/>
      <c r="H58" s="24"/>
    </row>
    <row r="59" spans="1:8" ht="15.75">
      <c r="A59" s="9"/>
      <c r="B59" s="13"/>
      <c r="C59" s="22"/>
      <c r="D59" s="22"/>
      <c r="E59" s="22"/>
      <c r="F59" s="22"/>
      <c r="G59" s="24"/>
      <c r="H59" s="24"/>
    </row>
    <row r="60" spans="1:8" ht="15.75">
      <c r="A60" s="9"/>
      <c r="B60" s="13"/>
      <c r="C60" s="22"/>
      <c r="D60" s="22"/>
      <c r="E60" s="22"/>
      <c r="F60" s="22"/>
      <c r="G60" s="24"/>
      <c r="H60" s="24"/>
    </row>
    <row r="61" spans="1:8" ht="15.75">
      <c r="A61" s="9"/>
      <c r="B61" s="13"/>
      <c r="C61" s="22"/>
      <c r="D61" s="22"/>
      <c r="E61" s="22"/>
      <c r="F61" s="22"/>
      <c r="G61" s="24"/>
      <c r="H61" s="24"/>
    </row>
    <row r="62" spans="1:8" ht="15.75">
      <c r="A62" s="9"/>
      <c r="B62" s="13"/>
      <c r="C62" s="22"/>
      <c r="D62" s="22"/>
      <c r="E62" s="22"/>
      <c r="F62" s="22"/>
      <c r="G62" s="24"/>
      <c r="H62" s="24"/>
    </row>
    <row r="63" spans="1:8" ht="15.75">
      <c r="A63" s="9"/>
      <c r="B63" s="13"/>
      <c r="C63" s="22"/>
      <c r="D63" s="22"/>
      <c r="E63" s="22"/>
      <c r="F63" s="22"/>
      <c r="G63" s="24"/>
      <c r="H63" s="24"/>
    </row>
    <row r="64" spans="1:8" ht="15.75">
      <c r="A64" s="9"/>
      <c r="B64" s="13"/>
      <c r="C64" s="22"/>
      <c r="D64" s="22"/>
      <c r="E64" s="22"/>
      <c r="F64" s="22"/>
      <c r="G64" s="24"/>
      <c r="H64" s="24"/>
    </row>
    <row r="65" spans="1:8" ht="15.75">
      <c r="A65" s="9"/>
      <c r="B65" s="13"/>
      <c r="C65" s="22"/>
      <c r="D65" s="22"/>
      <c r="E65" s="22"/>
      <c r="F65" s="22"/>
      <c r="G65" s="24"/>
      <c r="H65" s="24"/>
    </row>
    <row r="66" spans="1:8" ht="15.75">
      <c r="A66" s="9"/>
      <c r="B66" s="13"/>
      <c r="C66" s="22"/>
      <c r="D66" s="22"/>
      <c r="E66" s="22"/>
      <c r="F66" s="22"/>
      <c r="G66" s="24"/>
      <c r="H66" s="24"/>
    </row>
    <row r="67" spans="1:8" ht="15.75">
      <c r="A67" s="9"/>
      <c r="B67" s="13"/>
      <c r="C67" s="22"/>
      <c r="D67" s="22"/>
      <c r="E67" s="22"/>
      <c r="F67" s="22"/>
      <c r="G67" s="24"/>
      <c r="H67" s="24"/>
    </row>
    <row r="68" spans="1:8" ht="15.75">
      <c r="A68" s="9"/>
      <c r="B68" s="13"/>
      <c r="C68" s="22"/>
      <c r="D68" s="22"/>
      <c r="E68" s="22"/>
      <c r="F68" s="22"/>
      <c r="G68" s="24"/>
      <c r="H68" s="24"/>
    </row>
    <row r="69" spans="1:8" ht="15.75">
      <c r="A69" s="9"/>
      <c r="B69" s="13"/>
      <c r="C69" s="22"/>
      <c r="D69" s="22"/>
      <c r="E69" s="22"/>
      <c r="F69" s="22"/>
      <c r="G69" s="24"/>
      <c r="H69" s="24"/>
    </row>
    <row r="70" spans="1:8" ht="15.75">
      <c r="A70" s="9"/>
      <c r="B70" s="13"/>
      <c r="C70" s="22"/>
      <c r="D70" s="22"/>
      <c r="E70" s="22"/>
      <c r="F70" s="22"/>
      <c r="G70" s="24"/>
      <c r="H70" s="24"/>
    </row>
    <row r="71" spans="1:8" ht="15.75">
      <c r="A71" s="9"/>
      <c r="B71" s="13"/>
      <c r="C71" s="22"/>
      <c r="D71" s="22"/>
      <c r="E71" s="22"/>
      <c r="F71" s="22"/>
      <c r="G71" s="24"/>
      <c r="H71" s="24"/>
    </row>
    <row r="72" spans="1:8" ht="15.75">
      <c r="A72" s="9"/>
      <c r="B72" s="13"/>
      <c r="C72" s="22"/>
      <c r="D72" s="22"/>
      <c r="E72" s="22"/>
      <c r="F72" s="22"/>
      <c r="G72" s="24"/>
      <c r="H72" s="24"/>
    </row>
    <row r="73" spans="1:8" ht="15.75">
      <c r="A73" s="9"/>
      <c r="B73" s="13"/>
      <c r="C73" s="22"/>
      <c r="D73" s="22"/>
      <c r="E73" s="22"/>
      <c r="F73" s="22"/>
      <c r="G73" s="24"/>
      <c r="H73" s="24"/>
    </row>
    <row r="74" spans="1:8" ht="15.75">
      <c r="A74" s="9"/>
      <c r="B74" s="13"/>
      <c r="C74" s="22"/>
      <c r="D74" s="22"/>
      <c r="E74" s="22"/>
      <c r="F74" s="22"/>
      <c r="G74" s="24"/>
      <c r="H74" s="24"/>
    </row>
    <row r="75" spans="1:8" ht="15.75">
      <c r="A75" s="9"/>
      <c r="B75" s="13"/>
      <c r="C75" s="22"/>
      <c r="D75" s="22"/>
      <c r="E75" s="22"/>
      <c r="F75" s="22"/>
      <c r="G75" s="24"/>
      <c r="H75" s="24"/>
    </row>
    <row r="76" spans="1:8" ht="15.75">
      <c r="A76" s="9"/>
      <c r="B76" s="13"/>
      <c r="C76" s="22"/>
      <c r="D76" s="22"/>
      <c r="E76" s="22"/>
      <c r="F76" s="22"/>
      <c r="G76" s="24"/>
      <c r="H76" s="24"/>
    </row>
    <row r="77" spans="1:8" ht="15.75">
      <c r="A77" s="9"/>
      <c r="B77" s="13"/>
      <c r="C77" s="22"/>
      <c r="D77" s="22"/>
      <c r="E77" s="22"/>
      <c r="F77" s="22"/>
      <c r="G77" s="24"/>
      <c r="H77" s="24"/>
    </row>
    <row r="78" spans="1:8" ht="15.75">
      <c r="A78" s="9"/>
      <c r="B78" s="13"/>
      <c r="C78" s="22"/>
      <c r="D78" s="22"/>
      <c r="E78" s="22"/>
      <c r="F78" s="22"/>
      <c r="G78" s="24"/>
      <c r="H78" s="24"/>
    </row>
    <row r="79" spans="1:8" ht="15.75">
      <c r="A79" s="9"/>
      <c r="B79" s="13"/>
      <c r="C79" s="22"/>
      <c r="D79" s="22"/>
      <c r="E79" s="22"/>
      <c r="F79" s="22"/>
      <c r="G79" s="24"/>
      <c r="H79" s="24"/>
    </row>
    <row r="80" spans="1:8" ht="15.75">
      <c r="A80" s="9"/>
      <c r="B80" s="13"/>
      <c r="C80" s="22"/>
      <c r="D80" s="22"/>
      <c r="E80" s="22"/>
      <c r="F80" s="22"/>
      <c r="G80" s="24"/>
      <c r="H80" s="24"/>
    </row>
    <row r="81" spans="1:8" ht="15.75">
      <c r="A81" s="9"/>
      <c r="B81" s="13"/>
      <c r="C81" s="22"/>
      <c r="D81" s="22"/>
      <c r="E81" s="22"/>
      <c r="F81" s="22"/>
      <c r="G81" s="24"/>
      <c r="H81" s="24"/>
    </row>
    <row r="82" spans="1:8" ht="15.75">
      <c r="A82" s="9"/>
      <c r="B82" s="13"/>
      <c r="C82" s="22"/>
      <c r="D82" s="22"/>
      <c r="E82" s="22"/>
      <c r="F82" s="22"/>
      <c r="G82" s="24"/>
      <c r="H82" s="24"/>
    </row>
    <row r="83" spans="1:8" ht="15.75">
      <c r="A83" s="9"/>
      <c r="B83" s="13"/>
      <c r="C83" s="22"/>
      <c r="D83" s="22"/>
      <c r="E83" s="22"/>
      <c r="F83" s="22"/>
      <c r="G83" s="24"/>
      <c r="H83" s="24"/>
    </row>
    <row r="84" spans="1:8" ht="15.75">
      <c r="A84" s="9"/>
      <c r="B84" s="13"/>
      <c r="C84" s="22"/>
      <c r="D84" s="22"/>
      <c r="E84" s="22"/>
      <c r="F84" s="22"/>
      <c r="G84" s="24"/>
      <c r="H84" s="24"/>
    </row>
    <row r="85" spans="1:8" ht="15.75">
      <c r="A85" s="9"/>
      <c r="B85" s="13"/>
      <c r="C85" s="22"/>
      <c r="D85" s="22"/>
      <c r="E85" s="22"/>
      <c r="F85" s="22"/>
      <c r="G85" s="24"/>
      <c r="H85" s="24"/>
    </row>
    <row r="86" spans="1:8" ht="15.75">
      <c r="A86" s="9"/>
      <c r="B86" s="13"/>
      <c r="C86" s="22"/>
      <c r="D86" s="22"/>
      <c r="E86" s="22"/>
      <c r="F86" s="22"/>
      <c r="G86" s="24"/>
      <c r="H86" s="24"/>
    </row>
    <row r="87" spans="1:8" ht="15.75">
      <c r="A87" s="9"/>
      <c r="B87" s="13"/>
      <c r="C87" s="22"/>
      <c r="D87" s="22"/>
      <c r="E87" s="22"/>
      <c r="F87" s="22"/>
      <c r="G87" s="24"/>
      <c r="H87" s="24"/>
    </row>
    <row r="88" spans="1:8" ht="15.75">
      <c r="A88" s="9"/>
      <c r="B88" s="13"/>
      <c r="C88" s="22"/>
      <c r="D88" s="22"/>
      <c r="E88" s="22"/>
      <c r="F88" s="22"/>
      <c r="G88" s="24"/>
      <c r="H88" s="24"/>
    </row>
    <row r="89" spans="1:8" ht="15.75">
      <c r="A89" s="9"/>
      <c r="B89" s="13"/>
      <c r="C89" s="22"/>
      <c r="D89" s="22"/>
      <c r="E89" s="22"/>
      <c r="F89" s="22"/>
      <c r="G89" s="24"/>
      <c r="H89" s="24"/>
    </row>
    <row r="90" spans="1:8" ht="15.75">
      <c r="A90" s="9"/>
      <c r="B90" s="14"/>
      <c r="C90" s="22"/>
      <c r="D90" s="22"/>
      <c r="E90" s="22"/>
      <c r="F90" s="22"/>
      <c r="G90" s="24"/>
      <c r="H90" s="24"/>
    </row>
    <row r="91" spans="1:8" ht="15.75">
      <c r="A91" s="9"/>
      <c r="B91" s="14"/>
      <c r="C91" s="22"/>
      <c r="D91" s="22"/>
      <c r="E91" s="22"/>
      <c r="F91" s="22"/>
      <c r="G91" s="24"/>
      <c r="H91" s="24"/>
    </row>
    <row r="92" spans="1:8" ht="15.75">
      <c r="A92" s="9"/>
      <c r="B92" s="14"/>
      <c r="C92" s="22"/>
      <c r="D92" s="22"/>
      <c r="E92" s="22"/>
      <c r="F92" s="22"/>
      <c r="G92" s="24"/>
      <c r="H92" s="24"/>
    </row>
    <row r="93" spans="1:8" ht="15.75">
      <c r="A93" s="9"/>
      <c r="B93" s="14"/>
      <c r="C93" s="22"/>
      <c r="D93" s="22"/>
      <c r="E93" s="22"/>
      <c r="F93" s="22"/>
      <c r="G93" s="24"/>
      <c r="H93" s="24"/>
    </row>
    <row r="94" spans="1:8" ht="15.75">
      <c r="A94" s="9"/>
      <c r="B94" s="14"/>
      <c r="C94" s="22"/>
      <c r="D94" s="22"/>
      <c r="E94" s="22"/>
      <c r="F94" s="22"/>
      <c r="G94" s="24"/>
      <c r="H94" s="24"/>
    </row>
    <row r="95" spans="1:8" ht="15.75">
      <c r="A95" s="9"/>
      <c r="B95" s="14"/>
      <c r="C95" s="22"/>
      <c r="D95" s="22"/>
      <c r="E95" s="22"/>
      <c r="F95" s="22"/>
      <c r="G95" s="24"/>
      <c r="H95" s="24"/>
    </row>
    <row r="96" spans="1:8" ht="15.75">
      <c r="A96" s="9"/>
      <c r="B96" s="14"/>
      <c r="C96" s="22"/>
      <c r="D96" s="22"/>
      <c r="E96" s="22"/>
      <c r="F96" s="22"/>
      <c r="G96" s="24"/>
      <c r="H96" s="24"/>
    </row>
    <row r="97" spans="1:8" ht="15.75">
      <c r="A97" s="9"/>
      <c r="B97" s="14"/>
      <c r="C97" s="22"/>
      <c r="D97" s="22"/>
      <c r="E97" s="22"/>
      <c r="F97" s="22"/>
      <c r="G97" s="24"/>
      <c r="H97" s="24"/>
    </row>
    <row r="98" spans="1:8" ht="15.75">
      <c r="A98" s="9"/>
      <c r="B98" s="14"/>
      <c r="C98" s="22"/>
      <c r="D98" s="22"/>
      <c r="E98" s="22"/>
      <c r="F98" s="22"/>
      <c r="G98" s="24"/>
      <c r="H98" s="24"/>
    </row>
    <row r="99" spans="1:8" ht="15.75">
      <c r="A99" s="9"/>
      <c r="B99" s="14"/>
      <c r="C99" s="22"/>
      <c r="D99" s="22"/>
      <c r="E99" s="22"/>
      <c r="F99" s="22"/>
      <c r="G99" s="24"/>
      <c r="H99" s="24"/>
    </row>
    <row r="100" spans="1:8" ht="15.75">
      <c r="A100" s="9"/>
      <c r="B100" s="14"/>
      <c r="C100" s="22"/>
      <c r="D100" s="22"/>
      <c r="E100" s="22"/>
      <c r="F100" s="22"/>
      <c r="G100" s="24"/>
      <c r="H100" s="24"/>
    </row>
    <row r="101" spans="1:8" ht="15.75">
      <c r="A101" s="9"/>
      <c r="B101" s="14"/>
      <c r="C101" s="22"/>
      <c r="D101" s="22"/>
      <c r="E101" s="22"/>
      <c r="F101" s="22"/>
      <c r="G101" s="24"/>
      <c r="H101" s="24"/>
    </row>
    <row r="102" spans="1:8" ht="15.75">
      <c r="A102" s="9"/>
      <c r="B102" s="14"/>
      <c r="C102" s="22"/>
      <c r="D102" s="22"/>
      <c r="E102" s="22"/>
      <c r="F102" s="22"/>
      <c r="G102" s="24"/>
      <c r="H102" s="24"/>
    </row>
    <row r="103" spans="1:8" ht="15.75">
      <c r="A103" s="9"/>
      <c r="B103" s="14"/>
      <c r="C103" s="22"/>
      <c r="D103" s="22"/>
      <c r="E103" s="22"/>
      <c r="F103" s="22"/>
      <c r="G103" s="24"/>
      <c r="H103" s="24"/>
    </row>
    <row r="104" spans="1:8" ht="15.75">
      <c r="A104" s="9"/>
      <c r="B104" s="14"/>
      <c r="C104" s="22"/>
      <c r="D104" s="22"/>
      <c r="E104" s="22"/>
      <c r="F104" s="22"/>
      <c r="G104" s="24"/>
      <c r="H104" s="24"/>
    </row>
    <row r="105" spans="1:8" ht="15.75">
      <c r="A105" s="9"/>
      <c r="B105" s="14"/>
      <c r="C105" s="22"/>
      <c r="D105" s="22"/>
      <c r="E105" s="22"/>
      <c r="F105" s="22"/>
      <c r="G105" s="24"/>
      <c r="H105" s="24"/>
    </row>
    <row r="106" spans="1:8" ht="15.75">
      <c r="A106" s="9"/>
      <c r="B106" s="14"/>
      <c r="C106" s="22"/>
      <c r="D106" s="22"/>
      <c r="E106" s="22"/>
      <c r="F106" s="22"/>
      <c r="G106" s="24"/>
      <c r="H106" s="24"/>
    </row>
    <row r="107" spans="1:8" ht="15.75">
      <c r="A107" s="9"/>
      <c r="B107" s="14"/>
      <c r="C107" s="22"/>
      <c r="D107" s="22"/>
      <c r="E107" s="22"/>
      <c r="F107" s="22"/>
      <c r="G107" s="24"/>
      <c r="H107" s="24"/>
    </row>
    <row r="108" spans="1:8" ht="15.75">
      <c r="A108" s="9"/>
      <c r="B108" s="14"/>
      <c r="C108" s="22"/>
      <c r="D108" s="22"/>
      <c r="E108" s="22"/>
      <c r="F108" s="22"/>
      <c r="G108" s="24"/>
      <c r="H108" s="24"/>
    </row>
    <row r="109" spans="1:8" ht="15.75">
      <c r="A109" s="9"/>
      <c r="B109" s="14"/>
      <c r="C109" s="22"/>
      <c r="D109" s="22"/>
      <c r="E109" s="22"/>
      <c r="F109" s="22"/>
      <c r="G109" s="24"/>
      <c r="H109" s="24"/>
    </row>
    <row r="110" spans="1:8" ht="15.75">
      <c r="A110" s="9"/>
      <c r="B110" s="14"/>
      <c r="C110" s="22"/>
      <c r="D110" s="22"/>
      <c r="E110" s="22"/>
      <c r="F110" s="22"/>
      <c r="G110" s="24"/>
      <c r="H110" s="24"/>
    </row>
    <row r="111" spans="1:8" ht="15.75">
      <c r="A111" s="9"/>
      <c r="B111" s="14"/>
      <c r="C111" s="22"/>
      <c r="D111" s="22"/>
      <c r="E111" s="22"/>
      <c r="F111" s="22"/>
      <c r="G111" s="24"/>
      <c r="H111" s="24"/>
    </row>
    <row r="112" spans="1:8" ht="15.75">
      <c r="A112" s="9"/>
      <c r="B112" s="14"/>
      <c r="C112" s="22"/>
      <c r="D112" s="22"/>
      <c r="E112" s="22"/>
      <c r="F112" s="22"/>
      <c r="G112" s="24"/>
      <c r="H112" s="24"/>
    </row>
    <row r="113" spans="1:8" ht="15.75">
      <c r="A113" s="9"/>
      <c r="B113" s="14"/>
      <c r="C113" s="22"/>
      <c r="D113" s="22"/>
      <c r="E113" s="22"/>
      <c r="F113" s="22"/>
      <c r="G113" s="24"/>
      <c r="H113" s="24"/>
    </row>
    <row r="114" spans="1:8" ht="15.75">
      <c r="A114" s="9"/>
      <c r="B114" s="14"/>
      <c r="C114" s="22"/>
      <c r="D114" s="22"/>
      <c r="E114" s="22"/>
      <c r="F114" s="22"/>
      <c r="G114" s="24"/>
      <c r="H114" s="24"/>
    </row>
    <row r="115" spans="1:8" ht="15.75">
      <c r="A115" s="9"/>
      <c r="B115" s="14"/>
      <c r="C115" s="22"/>
      <c r="D115" s="22"/>
      <c r="E115" s="22"/>
      <c r="F115" s="22"/>
      <c r="G115" s="24"/>
      <c r="H115" s="24"/>
    </row>
    <row r="116" spans="1:8" ht="15.75">
      <c r="A116" s="9"/>
      <c r="B116" s="14"/>
      <c r="C116" s="22"/>
      <c r="D116" s="22"/>
      <c r="E116" s="22"/>
      <c r="F116" s="22"/>
      <c r="G116" s="24"/>
      <c r="H116" s="24"/>
    </row>
    <row r="117" spans="1:8" ht="15.75">
      <c r="A117" s="9"/>
      <c r="B117" s="14"/>
      <c r="C117" s="22"/>
      <c r="D117" s="22"/>
      <c r="E117" s="22"/>
      <c r="F117" s="22"/>
      <c r="G117" s="24"/>
      <c r="H117" s="24"/>
    </row>
    <row r="118" spans="1:8" ht="15.75">
      <c r="A118" s="9"/>
      <c r="B118" s="14"/>
      <c r="C118" s="22"/>
      <c r="D118" s="22"/>
      <c r="E118" s="22"/>
      <c r="F118" s="22"/>
      <c r="G118" s="24"/>
      <c r="H118" s="24"/>
    </row>
    <row r="119" spans="1:8" ht="15.75">
      <c r="A119" s="9"/>
      <c r="B119" s="14"/>
      <c r="C119" s="22"/>
      <c r="D119" s="22"/>
      <c r="E119" s="22"/>
      <c r="F119" s="22"/>
      <c r="G119" s="24"/>
      <c r="H119" s="24"/>
    </row>
    <row r="120" spans="1:8" ht="15.75">
      <c r="A120" s="9"/>
      <c r="B120" s="14"/>
      <c r="C120" s="22"/>
      <c r="D120" s="22"/>
      <c r="E120" s="22"/>
      <c r="F120" s="22"/>
      <c r="G120" s="24"/>
      <c r="H120" s="24"/>
    </row>
    <row r="121" spans="1:8" ht="15.75">
      <c r="A121" s="9"/>
      <c r="B121" s="14"/>
      <c r="C121" s="22"/>
      <c r="D121" s="22"/>
      <c r="E121" s="22"/>
      <c r="F121" s="22"/>
      <c r="G121" s="24"/>
      <c r="H121" s="24"/>
    </row>
    <row r="122" spans="1:8" ht="15.75">
      <c r="A122" s="9"/>
      <c r="B122" s="14"/>
      <c r="C122" s="22"/>
      <c r="D122" s="22"/>
      <c r="E122" s="22"/>
      <c r="F122" s="22"/>
      <c r="G122" s="24"/>
      <c r="H122" s="24"/>
    </row>
    <row r="123" spans="1:8" ht="15.75">
      <c r="A123" s="9"/>
      <c r="B123" s="14"/>
      <c r="C123" s="22"/>
      <c r="D123" s="22"/>
      <c r="E123" s="22"/>
      <c r="F123" s="22"/>
      <c r="G123" s="24"/>
      <c r="H123" s="24"/>
    </row>
    <row r="124" spans="1:8" ht="15.75">
      <c r="A124" s="9"/>
      <c r="B124" s="14"/>
      <c r="C124" s="22"/>
      <c r="D124" s="22"/>
      <c r="E124" s="22"/>
      <c r="F124" s="22"/>
      <c r="G124" s="24"/>
      <c r="H124" s="24"/>
    </row>
    <row r="125" spans="1:8" ht="15.75">
      <c r="A125" s="9"/>
      <c r="B125" s="14"/>
      <c r="C125" s="22"/>
      <c r="D125" s="22"/>
      <c r="E125" s="22"/>
      <c r="F125" s="22"/>
      <c r="G125" s="24"/>
      <c r="H125" s="24"/>
    </row>
    <row r="126" spans="1:8" ht="15.75">
      <c r="A126" s="9"/>
      <c r="B126" s="14"/>
      <c r="C126" s="22"/>
      <c r="D126" s="22"/>
      <c r="E126" s="22"/>
      <c r="F126" s="22"/>
      <c r="G126" s="24"/>
      <c r="H126" s="24"/>
    </row>
    <row r="127" spans="1:8" ht="15.75">
      <c r="A127" s="9"/>
      <c r="B127" s="14"/>
      <c r="C127" s="22"/>
      <c r="D127" s="22"/>
      <c r="E127" s="22"/>
      <c r="F127" s="22"/>
      <c r="G127" s="24"/>
      <c r="H127" s="24"/>
    </row>
    <row r="128" spans="1:8" ht="15.75">
      <c r="A128" s="9"/>
      <c r="B128" s="14"/>
      <c r="C128" s="22"/>
      <c r="D128" s="22"/>
      <c r="E128" s="22"/>
      <c r="F128" s="22"/>
      <c r="G128" s="24"/>
      <c r="H128" s="24"/>
    </row>
    <row r="129" spans="1:8" ht="15.75">
      <c r="A129" s="9"/>
      <c r="B129" s="14"/>
      <c r="C129" s="22"/>
      <c r="D129" s="22"/>
      <c r="E129" s="22"/>
      <c r="F129" s="22"/>
      <c r="G129" s="24"/>
      <c r="H129" s="24"/>
    </row>
    <row r="130" spans="1:8" ht="15.75">
      <c r="A130" s="9"/>
      <c r="B130" s="14"/>
      <c r="C130" s="22"/>
      <c r="D130" s="22"/>
      <c r="E130" s="22"/>
      <c r="F130" s="22"/>
      <c r="G130" s="24"/>
      <c r="H130" s="24"/>
    </row>
    <row r="131" spans="1:8" ht="15.75">
      <c r="A131" s="9"/>
      <c r="B131" s="14"/>
      <c r="C131" s="22"/>
      <c r="D131" s="22"/>
      <c r="E131" s="22"/>
      <c r="F131" s="22"/>
      <c r="G131" s="24"/>
      <c r="H131" s="24"/>
    </row>
    <row r="132" spans="1:8" ht="15.75">
      <c r="A132" s="9"/>
      <c r="B132" s="14"/>
      <c r="C132" s="22"/>
      <c r="D132" s="22"/>
      <c r="E132" s="22"/>
      <c r="F132" s="22"/>
      <c r="G132" s="24"/>
      <c r="H132" s="24"/>
    </row>
    <row r="133" spans="1:8" ht="15.75">
      <c r="A133" s="9"/>
      <c r="B133" s="14"/>
      <c r="C133" s="22"/>
      <c r="D133" s="22"/>
      <c r="E133" s="22"/>
      <c r="F133" s="22"/>
      <c r="G133" s="24"/>
      <c r="H133" s="24"/>
    </row>
    <row r="134" spans="1:8" ht="15.75">
      <c r="A134" s="9"/>
      <c r="B134" s="14"/>
      <c r="C134" s="22"/>
      <c r="D134" s="22"/>
      <c r="E134" s="22"/>
      <c r="F134" s="22"/>
      <c r="G134" s="24"/>
      <c r="H134" s="24"/>
    </row>
    <row r="135" spans="1:8" ht="15.75">
      <c r="A135" s="9"/>
      <c r="B135" s="14"/>
      <c r="C135" s="22"/>
      <c r="D135" s="22"/>
      <c r="E135" s="22"/>
      <c r="F135" s="22"/>
      <c r="G135" s="24"/>
      <c r="H135" s="24"/>
    </row>
    <row r="136" spans="1:8" ht="15.75">
      <c r="A136" s="9"/>
      <c r="B136" s="14"/>
      <c r="C136" s="22"/>
      <c r="D136" s="22"/>
      <c r="E136" s="22"/>
      <c r="F136" s="22"/>
      <c r="G136" s="24"/>
      <c r="H136" s="24"/>
    </row>
    <row r="137" spans="1:8" ht="15.75">
      <c r="A137" s="9"/>
      <c r="B137" s="14"/>
      <c r="C137" s="22"/>
      <c r="D137" s="22"/>
      <c r="E137" s="22"/>
      <c r="F137" s="22"/>
      <c r="G137" s="24"/>
      <c r="H137" s="24"/>
    </row>
    <row r="138" spans="1:8" ht="15.75">
      <c r="A138" s="9"/>
      <c r="B138" s="14"/>
      <c r="C138" s="22"/>
      <c r="D138" s="22"/>
      <c r="E138" s="22"/>
      <c r="F138" s="22"/>
      <c r="G138" s="24"/>
      <c r="H138" s="24"/>
    </row>
    <row r="139" spans="1:8" ht="15.75">
      <c r="A139" s="9"/>
      <c r="B139" s="14"/>
      <c r="C139" s="22"/>
      <c r="D139" s="22"/>
      <c r="E139" s="22"/>
      <c r="F139" s="22"/>
      <c r="G139" s="24"/>
      <c r="H139" s="24"/>
    </row>
    <row r="140" spans="1:8" ht="15.75">
      <c r="A140" s="9"/>
      <c r="B140" s="14"/>
      <c r="C140" s="22"/>
      <c r="D140" s="22"/>
      <c r="E140" s="22"/>
      <c r="F140" s="22"/>
      <c r="G140" s="24"/>
      <c r="H140" s="24"/>
    </row>
    <row r="141" spans="1:8" ht="15.75">
      <c r="A141" s="9"/>
      <c r="B141" s="14"/>
      <c r="C141" s="22"/>
      <c r="D141" s="22"/>
      <c r="E141" s="22"/>
      <c r="F141" s="22"/>
      <c r="G141" s="24"/>
      <c r="H141" s="24"/>
    </row>
    <row r="142" spans="1:8" ht="15.75">
      <c r="A142" s="9"/>
      <c r="B142" s="14"/>
      <c r="C142" s="22"/>
      <c r="D142" s="22"/>
      <c r="E142" s="22"/>
      <c r="F142" s="22"/>
      <c r="G142" s="24"/>
      <c r="H142" s="24"/>
    </row>
    <row r="143" spans="1:8" ht="15.75">
      <c r="A143" s="9"/>
      <c r="B143" s="14"/>
      <c r="C143" s="22"/>
      <c r="D143" s="22"/>
      <c r="E143" s="22"/>
      <c r="F143" s="22"/>
      <c r="G143" s="24"/>
      <c r="H143" s="24"/>
    </row>
    <row r="144" spans="1:8" ht="15.75">
      <c r="A144" s="9"/>
      <c r="B144" s="14"/>
      <c r="C144" s="22"/>
      <c r="D144" s="22"/>
      <c r="E144" s="22"/>
      <c r="F144" s="22"/>
      <c r="G144" s="24"/>
      <c r="H144" s="24"/>
    </row>
    <row r="145" spans="1:8" ht="15.75">
      <c r="A145" s="9"/>
      <c r="B145" s="14"/>
      <c r="C145" s="22"/>
      <c r="D145" s="22"/>
      <c r="E145" s="22"/>
      <c r="F145" s="22"/>
      <c r="G145" s="24"/>
      <c r="H145" s="24"/>
    </row>
    <row r="146" spans="1:8" ht="15.75">
      <c r="A146" s="9"/>
      <c r="B146" s="14"/>
      <c r="C146" s="22"/>
      <c r="D146" s="22"/>
      <c r="E146" s="22"/>
      <c r="F146" s="22"/>
      <c r="G146" s="24"/>
      <c r="H146" s="24"/>
    </row>
    <row r="147" spans="1:8" ht="15.75">
      <c r="A147" s="9"/>
      <c r="B147" s="14"/>
      <c r="C147" s="22"/>
      <c r="D147" s="22"/>
      <c r="E147" s="22"/>
      <c r="F147" s="22"/>
      <c r="G147" s="24"/>
      <c r="H147" s="24"/>
    </row>
    <row r="148" spans="1:8" ht="15.75">
      <c r="A148" s="9"/>
      <c r="B148" s="14"/>
      <c r="C148" s="22"/>
      <c r="D148" s="22"/>
      <c r="E148" s="22"/>
      <c r="F148" s="22"/>
      <c r="G148" s="24"/>
      <c r="H148" s="24"/>
    </row>
    <row r="149" spans="1:8" ht="15.75">
      <c r="A149" s="9"/>
      <c r="B149" s="14"/>
      <c r="C149" s="22"/>
      <c r="D149" s="22"/>
      <c r="E149" s="22"/>
      <c r="F149" s="22"/>
      <c r="G149" s="24"/>
      <c r="H149" s="24"/>
    </row>
    <row r="150" spans="1:8" ht="15.75">
      <c r="A150" s="9"/>
      <c r="B150" s="14"/>
      <c r="C150" s="22"/>
      <c r="D150" s="22"/>
      <c r="E150" s="22"/>
      <c r="F150" s="22"/>
      <c r="G150" s="24"/>
      <c r="H150" s="24"/>
    </row>
    <row r="151" spans="1:8" ht="15.75">
      <c r="A151" s="9"/>
      <c r="B151" s="14"/>
      <c r="C151" s="22"/>
      <c r="D151" s="22"/>
      <c r="E151" s="22"/>
      <c r="F151" s="22"/>
      <c r="G151" s="24"/>
      <c r="H151" s="24"/>
    </row>
    <row r="152" spans="1:8" ht="15.75">
      <c r="A152" s="9"/>
      <c r="B152" s="14"/>
      <c r="C152" s="22"/>
      <c r="D152" s="22"/>
      <c r="E152" s="22"/>
      <c r="F152" s="22"/>
      <c r="G152" s="24"/>
      <c r="H152" s="24"/>
    </row>
    <row r="153" spans="1:8" ht="15.75">
      <c r="A153" s="9"/>
      <c r="B153" s="14"/>
      <c r="C153" s="22"/>
      <c r="D153" s="22"/>
      <c r="E153" s="22"/>
      <c r="F153" s="22"/>
      <c r="G153" s="24"/>
      <c r="H153" s="24"/>
    </row>
    <row r="154" spans="1:8" ht="15.75">
      <c r="A154" s="9"/>
      <c r="B154" s="14"/>
      <c r="C154" s="22"/>
      <c r="D154" s="22"/>
      <c r="E154" s="22"/>
      <c r="F154" s="22"/>
      <c r="G154" s="24"/>
      <c r="H154" s="24"/>
    </row>
    <row r="155" spans="1:8" ht="15.75">
      <c r="A155" s="9"/>
      <c r="B155" s="14"/>
      <c r="C155" s="22"/>
      <c r="D155" s="22"/>
      <c r="E155" s="22"/>
      <c r="F155" s="22"/>
      <c r="G155" s="24"/>
      <c r="H155" s="24"/>
    </row>
    <row r="156" spans="1:8" ht="15.75">
      <c r="A156" s="9"/>
      <c r="B156" s="14"/>
      <c r="C156" s="22"/>
      <c r="D156" s="22"/>
      <c r="E156" s="22"/>
      <c r="F156" s="22"/>
      <c r="G156" s="24"/>
      <c r="H156" s="24"/>
    </row>
    <row r="157" spans="1:8" ht="15.75">
      <c r="A157" s="9"/>
      <c r="B157" s="14"/>
      <c r="C157" s="22"/>
      <c r="D157" s="22"/>
      <c r="E157" s="22"/>
      <c r="F157" s="22"/>
      <c r="G157" s="24"/>
      <c r="H157" s="24"/>
    </row>
    <row r="158" spans="1:8" ht="15.75">
      <c r="A158" s="9"/>
      <c r="B158" s="14"/>
      <c r="C158" s="22"/>
      <c r="D158" s="22"/>
      <c r="E158" s="22"/>
      <c r="F158" s="22"/>
      <c r="G158" s="24"/>
      <c r="H158" s="24"/>
    </row>
    <row r="159" spans="1:8" ht="15.75">
      <c r="A159" s="9"/>
      <c r="B159" s="14"/>
      <c r="C159" s="22"/>
      <c r="D159" s="22"/>
      <c r="E159" s="22"/>
      <c r="F159" s="22"/>
      <c r="G159" s="24"/>
      <c r="H159" s="24"/>
    </row>
    <row r="160" spans="1:8" ht="15.75">
      <c r="A160" s="9"/>
      <c r="B160" s="14"/>
      <c r="C160" s="22"/>
      <c r="D160" s="22"/>
      <c r="E160" s="22"/>
      <c r="F160" s="22"/>
      <c r="G160" s="24"/>
      <c r="H160" s="24"/>
    </row>
    <row r="161" spans="1:8" ht="15.75">
      <c r="A161" s="9"/>
      <c r="B161" s="14"/>
      <c r="C161" s="22"/>
      <c r="D161" s="22"/>
      <c r="E161" s="22"/>
      <c r="F161" s="22"/>
      <c r="G161" s="24"/>
      <c r="H161" s="24"/>
    </row>
    <row r="162" spans="1:8" ht="15.75">
      <c r="A162" s="9"/>
      <c r="B162" s="14"/>
      <c r="C162" s="22"/>
      <c r="D162" s="22"/>
      <c r="E162" s="22"/>
      <c r="F162" s="22"/>
      <c r="G162" s="24"/>
      <c r="H162" s="24"/>
    </row>
    <row r="163" spans="1:8" ht="15.75">
      <c r="A163" s="9"/>
      <c r="B163" s="14"/>
      <c r="C163" s="22"/>
      <c r="D163" s="22"/>
      <c r="E163" s="22"/>
      <c r="F163" s="22"/>
      <c r="G163" s="24"/>
      <c r="H163" s="24"/>
    </row>
    <row r="164" spans="1:8" ht="15.75">
      <c r="A164" s="9"/>
      <c r="B164" s="14"/>
      <c r="C164" s="22"/>
      <c r="D164" s="22"/>
      <c r="E164" s="22"/>
      <c r="F164" s="22"/>
      <c r="G164" s="24"/>
      <c r="H164" s="24"/>
    </row>
    <row r="165" spans="1:8" ht="15.75">
      <c r="A165" s="9"/>
      <c r="B165" s="14"/>
      <c r="C165" s="22"/>
      <c r="D165" s="22"/>
      <c r="E165" s="22"/>
      <c r="F165" s="22"/>
      <c r="G165" s="24"/>
      <c r="H165" s="24"/>
    </row>
    <row r="166" spans="1:8" ht="15.75">
      <c r="A166" s="9"/>
      <c r="B166" s="14"/>
      <c r="C166" s="22"/>
      <c r="D166" s="22"/>
      <c r="E166" s="22"/>
      <c r="F166" s="22"/>
      <c r="G166" s="24"/>
      <c r="H166" s="24"/>
    </row>
    <row r="167" spans="1:8" ht="15.75">
      <c r="A167" s="9"/>
      <c r="B167" s="14"/>
      <c r="C167" s="22"/>
      <c r="D167" s="22"/>
      <c r="E167" s="22"/>
      <c r="F167" s="22"/>
      <c r="G167" s="24"/>
      <c r="H167" s="24"/>
    </row>
    <row r="168" spans="1:8" ht="15.75">
      <c r="A168" s="9"/>
      <c r="B168" s="14"/>
      <c r="C168" s="22"/>
      <c r="D168" s="22"/>
      <c r="E168" s="22"/>
      <c r="F168" s="22"/>
      <c r="G168" s="24"/>
      <c r="H168" s="24"/>
    </row>
    <row r="169" spans="1:8" ht="15.75">
      <c r="A169" s="9"/>
      <c r="B169" s="14"/>
      <c r="C169" s="22"/>
      <c r="D169" s="22"/>
      <c r="E169" s="22"/>
      <c r="F169" s="22"/>
      <c r="G169" s="24"/>
      <c r="H169" s="24"/>
    </row>
    <row r="170" spans="1:8" ht="15.75">
      <c r="A170" s="9"/>
      <c r="B170" s="14"/>
      <c r="C170" s="22"/>
      <c r="D170" s="22"/>
      <c r="E170" s="22"/>
      <c r="F170" s="22"/>
      <c r="G170" s="24"/>
      <c r="H170" s="24"/>
    </row>
    <row r="171" spans="1:8" ht="15.75">
      <c r="A171" s="9"/>
      <c r="B171" s="14"/>
      <c r="C171" s="22"/>
      <c r="D171" s="22"/>
      <c r="E171" s="22"/>
      <c r="F171" s="22"/>
      <c r="G171" s="24"/>
      <c r="H171" s="24"/>
    </row>
    <row r="172" spans="1:8" ht="15.75">
      <c r="A172" s="9"/>
      <c r="B172" s="14"/>
      <c r="C172" s="22"/>
      <c r="D172" s="22"/>
      <c r="E172" s="22"/>
      <c r="F172" s="22"/>
      <c r="G172" s="24"/>
      <c r="H172" s="24"/>
    </row>
    <row r="173" spans="1:8" ht="15.75">
      <c r="A173" s="9"/>
      <c r="B173" s="14"/>
      <c r="C173" s="22"/>
      <c r="D173" s="22"/>
      <c r="E173" s="22"/>
      <c r="F173" s="22"/>
      <c r="G173" s="24"/>
      <c r="H173" s="24"/>
    </row>
    <row r="174" spans="1:8" ht="15.75">
      <c r="A174" s="9"/>
      <c r="B174" s="14"/>
      <c r="C174" s="22"/>
      <c r="D174" s="22"/>
      <c r="E174" s="22"/>
      <c r="F174" s="22"/>
      <c r="G174" s="24"/>
      <c r="H174" s="24"/>
    </row>
    <row r="175" spans="1:8" ht="15.75">
      <c r="A175" s="9"/>
      <c r="B175" s="14"/>
      <c r="C175" s="22"/>
      <c r="D175" s="22"/>
      <c r="E175" s="22"/>
      <c r="F175" s="22"/>
      <c r="G175" s="24"/>
      <c r="H175" s="24"/>
    </row>
    <row r="176" spans="1:8" ht="15.75">
      <c r="A176" s="9"/>
      <c r="B176" s="14"/>
      <c r="C176" s="22"/>
      <c r="D176" s="22"/>
      <c r="E176" s="22"/>
      <c r="F176" s="22"/>
      <c r="G176" s="24"/>
      <c r="H176" s="24"/>
    </row>
    <row r="177" spans="1:8" ht="15.75">
      <c r="A177" s="9"/>
      <c r="B177" s="14"/>
      <c r="C177" s="22"/>
      <c r="D177" s="22"/>
      <c r="E177" s="22"/>
      <c r="F177" s="22"/>
      <c r="G177" s="24"/>
      <c r="H177" s="24"/>
    </row>
    <row r="178" spans="1:8" ht="15.75">
      <c r="A178" s="9"/>
      <c r="B178" s="14"/>
      <c r="C178" s="22"/>
      <c r="D178" s="22"/>
      <c r="E178" s="22"/>
      <c r="F178" s="22"/>
      <c r="G178" s="24"/>
      <c r="H178" s="24"/>
    </row>
    <row r="179" spans="1:8" ht="15.75">
      <c r="A179" s="9"/>
      <c r="B179" s="14"/>
      <c r="C179" s="22"/>
      <c r="D179" s="22"/>
      <c r="E179" s="22"/>
      <c r="F179" s="22"/>
      <c r="G179" s="24"/>
      <c r="H179" s="24"/>
    </row>
    <row r="180" spans="1:8" ht="15.75">
      <c r="A180" s="9"/>
      <c r="B180" s="14"/>
      <c r="C180" s="22"/>
      <c r="D180" s="22"/>
      <c r="E180" s="22"/>
      <c r="F180" s="22"/>
      <c r="G180" s="24"/>
      <c r="H180" s="24"/>
    </row>
    <row r="181" spans="1:8" ht="15.75">
      <c r="A181" s="9"/>
      <c r="B181" s="14"/>
      <c r="C181" s="22"/>
      <c r="D181" s="22"/>
      <c r="E181" s="22"/>
      <c r="F181" s="22"/>
      <c r="G181" s="24"/>
      <c r="H181" s="24"/>
    </row>
    <row r="182" spans="1:8" ht="15.75">
      <c r="A182" s="9"/>
      <c r="B182" s="14"/>
      <c r="C182" s="22"/>
      <c r="D182" s="22"/>
      <c r="E182" s="22"/>
      <c r="F182" s="22"/>
      <c r="G182" s="24"/>
      <c r="H182" s="24"/>
    </row>
    <row r="183" spans="1:8" ht="15.75">
      <c r="A183" s="9"/>
      <c r="B183" s="14"/>
      <c r="C183" s="22"/>
      <c r="D183" s="22"/>
      <c r="E183" s="22"/>
      <c r="F183" s="22"/>
      <c r="G183" s="24"/>
      <c r="H183" s="24"/>
    </row>
    <row r="184" spans="1:8" ht="15.75">
      <c r="A184" s="9"/>
      <c r="B184" s="14"/>
      <c r="C184" s="22"/>
      <c r="D184" s="22"/>
      <c r="E184" s="22"/>
      <c r="F184" s="22"/>
      <c r="G184" s="24"/>
      <c r="H184" s="24"/>
    </row>
    <row r="185" spans="1:8" ht="15.75">
      <c r="A185" s="9"/>
      <c r="B185" s="14"/>
      <c r="C185" s="22"/>
      <c r="D185" s="22"/>
      <c r="E185" s="22"/>
      <c r="F185" s="22"/>
      <c r="G185" s="24"/>
      <c r="H185" s="24"/>
    </row>
    <row r="186" spans="1:8" ht="15.75">
      <c r="A186" s="9"/>
      <c r="B186" s="14"/>
      <c r="C186" s="22"/>
      <c r="D186" s="22"/>
      <c r="E186" s="22"/>
      <c r="F186" s="22"/>
      <c r="G186" s="24"/>
      <c r="H186" s="24"/>
    </row>
    <row r="187" spans="1:8" ht="15.75">
      <c r="A187" s="9"/>
      <c r="B187" s="14"/>
      <c r="C187" s="22"/>
      <c r="D187" s="22"/>
      <c r="E187" s="22"/>
      <c r="F187" s="22"/>
      <c r="G187" s="24"/>
      <c r="H187" s="24"/>
    </row>
    <row r="188" spans="1:8" ht="15.75">
      <c r="A188" s="9"/>
      <c r="B188" s="14"/>
      <c r="C188" s="22"/>
      <c r="D188" s="22"/>
      <c r="E188" s="22"/>
      <c r="F188" s="22"/>
      <c r="G188" s="24"/>
      <c r="H188" s="24"/>
    </row>
    <row r="189" spans="1:8" ht="15.75">
      <c r="A189" s="9"/>
      <c r="B189" s="14"/>
      <c r="C189" s="22"/>
      <c r="D189" s="22"/>
      <c r="E189" s="22"/>
      <c r="F189" s="22"/>
      <c r="G189" s="24"/>
      <c r="H189" s="24"/>
    </row>
    <row r="190" spans="1:8" ht="15.75">
      <c r="A190" s="9"/>
      <c r="B190" s="14"/>
      <c r="C190" s="22"/>
      <c r="D190" s="22"/>
      <c r="E190" s="22"/>
      <c r="F190" s="22"/>
      <c r="G190" s="24"/>
      <c r="H190" s="24"/>
    </row>
    <row r="191" spans="1:8" ht="15.75">
      <c r="A191" s="9"/>
      <c r="B191" s="14"/>
      <c r="C191" s="22"/>
      <c r="D191" s="22"/>
      <c r="E191" s="22"/>
      <c r="F191" s="22"/>
      <c r="G191" s="24"/>
      <c r="H191" s="24"/>
    </row>
    <row r="192" spans="1:8" ht="15.75">
      <c r="A192" s="9"/>
      <c r="B192" s="14"/>
      <c r="C192" s="22"/>
      <c r="D192" s="22"/>
      <c r="E192" s="22"/>
      <c r="F192" s="22"/>
      <c r="G192" s="24"/>
      <c r="H192" s="24"/>
    </row>
    <row r="193" spans="1:8" ht="15.75">
      <c r="A193" s="9"/>
      <c r="B193" s="14"/>
      <c r="C193" s="22"/>
      <c r="D193" s="22"/>
      <c r="E193" s="22"/>
      <c r="F193" s="22"/>
      <c r="G193" s="24"/>
      <c r="H193" s="24"/>
    </row>
    <row r="194" spans="1:8" ht="15.75">
      <c r="A194" s="9"/>
      <c r="B194" s="14"/>
      <c r="C194" s="22"/>
      <c r="D194" s="22"/>
      <c r="E194" s="22"/>
      <c r="F194" s="22"/>
      <c r="G194" s="24"/>
      <c r="H194" s="24"/>
    </row>
    <row r="195" spans="1:8" ht="15.75">
      <c r="A195" s="9"/>
      <c r="B195" s="14"/>
      <c r="C195" s="22"/>
      <c r="D195" s="22"/>
      <c r="E195" s="22"/>
      <c r="F195" s="22"/>
      <c r="G195" s="24"/>
      <c r="H195" s="24"/>
    </row>
    <row r="196" spans="1:8" ht="15.75">
      <c r="A196" s="9"/>
      <c r="B196" s="14"/>
      <c r="C196" s="22"/>
      <c r="D196" s="22"/>
      <c r="E196" s="22"/>
      <c r="F196" s="22"/>
      <c r="G196" s="24"/>
      <c r="H196" s="24"/>
    </row>
    <row r="197" spans="1:8" ht="15.75">
      <c r="A197" s="9"/>
      <c r="B197" s="14"/>
      <c r="C197" s="22"/>
      <c r="D197" s="22"/>
      <c r="E197" s="22"/>
      <c r="F197" s="22"/>
      <c r="G197" s="24"/>
      <c r="H197" s="24"/>
    </row>
    <row r="198" spans="1:8" ht="15.75">
      <c r="A198" s="9"/>
      <c r="B198" s="14"/>
      <c r="C198" s="22"/>
      <c r="D198" s="22"/>
      <c r="E198" s="22"/>
      <c r="F198" s="22"/>
      <c r="G198" s="24"/>
      <c r="H198" s="24"/>
    </row>
    <row r="199" spans="1:8" ht="15.75">
      <c r="A199" s="9"/>
      <c r="B199" s="14"/>
      <c r="C199" s="22"/>
      <c r="D199" s="22"/>
      <c r="E199" s="22"/>
      <c r="F199" s="22"/>
      <c r="G199" s="24"/>
      <c r="H199" s="24"/>
    </row>
    <row r="200" spans="1:8" ht="15.75">
      <c r="A200" s="9"/>
      <c r="B200" s="14"/>
      <c r="C200" s="22"/>
      <c r="D200" s="22"/>
      <c r="E200" s="22"/>
      <c r="F200" s="22"/>
      <c r="G200" s="24"/>
      <c r="H200" s="24"/>
    </row>
    <row r="201" spans="1:8" ht="15.75">
      <c r="A201" s="9"/>
      <c r="B201" s="14"/>
      <c r="C201" s="22"/>
      <c r="D201" s="22"/>
      <c r="E201" s="22"/>
      <c r="F201" s="22"/>
      <c r="G201" s="24"/>
      <c r="H201" s="24"/>
    </row>
    <row r="202" spans="1:8" ht="15.75">
      <c r="A202" s="9"/>
      <c r="B202" s="14"/>
      <c r="C202" s="22"/>
      <c r="D202" s="22"/>
      <c r="E202" s="22"/>
      <c r="F202" s="22"/>
      <c r="G202" s="24"/>
      <c r="H202" s="24"/>
    </row>
    <row r="203" spans="1:8" ht="15.75">
      <c r="A203" s="9"/>
      <c r="B203" s="14"/>
      <c r="C203" s="22"/>
      <c r="D203" s="22"/>
      <c r="E203" s="22"/>
      <c r="F203" s="22"/>
      <c r="G203" s="24"/>
      <c r="H203" s="24"/>
    </row>
    <row r="204" spans="1:8" ht="15.75">
      <c r="A204" s="9"/>
      <c r="B204" s="14"/>
      <c r="C204" s="22"/>
      <c r="D204" s="22"/>
      <c r="E204" s="22"/>
      <c r="F204" s="22"/>
      <c r="G204" s="24"/>
      <c r="H204" s="24"/>
    </row>
    <row r="205" spans="1:8" ht="15.75">
      <c r="A205" s="9"/>
      <c r="B205" s="14"/>
      <c r="C205" s="22"/>
      <c r="D205" s="22"/>
      <c r="E205" s="22"/>
      <c r="F205" s="22"/>
      <c r="G205" s="24"/>
      <c r="H205" s="24"/>
    </row>
    <row r="206" spans="1:8" ht="15.75">
      <c r="A206" s="9"/>
      <c r="B206" s="14"/>
      <c r="C206" s="22"/>
      <c r="D206" s="22"/>
      <c r="E206" s="22"/>
      <c r="F206" s="22"/>
      <c r="G206" s="24"/>
      <c r="H206" s="24"/>
    </row>
    <row r="207" spans="1:8" ht="15.75">
      <c r="A207" s="9"/>
      <c r="B207" s="14"/>
      <c r="C207" s="22"/>
      <c r="D207" s="22"/>
      <c r="E207" s="22"/>
      <c r="F207" s="22"/>
      <c r="G207" s="24"/>
      <c r="H207" s="24"/>
    </row>
    <row r="208" spans="1:8" ht="15.75">
      <c r="A208" s="9"/>
      <c r="B208" s="14"/>
      <c r="C208" s="22"/>
      <c r="D208" s="22"/>
      <c r="E208" s="22"/>
      <c r="F208" s="22"/>
      <c r="G208" s="24"/>
      <c r="H208" s="24"/>
    </row>
    <row r="209" spans="1:8" ht="15.75">
      <c r="A209" s="9"/>
      <c r="B209" s="14"/>
      <c r="C209" s="22"/>
      <c r="D209" s="22"/>
      <c r="E209" s="22"/>
      <c r="F209" s="22"/>
      <c r="G209" s="24"/>
      <c r="H209" s="24"/>
    </row>
    <row r="210" spans="1:8" ht="15.75">
      <c r="A210" s="9"/>
      <c r="B210" s="14"/>
      <c r="C210" s="22"/>
      <c r="D210" s="22"/>
      <c r="E210" s="22"/>
      <c r="F210" s="22"/>
      <c r="G210" s="24"/>
      <c r="H210" s="24"/>
    </row>
    <row r="211" spans="1:8" ht="15.75">
      <c r="A211" s="9"/>
      <c r="B211" s="14"/>
      <c r="C211" s="22"/>
      <c r="D211" s="22"/>
      <c r="E211" s="22"/>
      <c r="F211" s="22"/>
      <c r="G211" s="24"/>
      <c r="H211" s="24"/>
    </row>
    <row r="212" spans="1:8" ht="15.75">
      <c r="A212" s="9"/>
      <c r="B212" s="14"/>
      <c r="C212" s="22"/>
      <c r="D212" s="22"/>
      <c r="E212" s="22"/>
      <c r="F212" s="22"/>
      <c r="G212" s="24"/>
      <c r="H212" s="24"/>
    </row>
    <row r="213" spans="1:8" ht="15.75">
      <c r="A213" s="9"/>
      <c r="B213" s="14"/>
      <c r="C213" s="22"/>
      <c r="D213" s="22"/>
      <c r="E213" s="22"/>
      <c r="F213" s="22"/>
      <c r="G213" s="24"/>
      <c r="H213" s="24"/>
    </row>
    <row r="214" spans="1:8" ht="15.75">
      <c r="A214" s="9"/>
      <c r="B214" s="14"/>
      <c r="C214" s="22"/>
      <c r="D214" s="22"/>
      <c r="E214" s="22"/>
      <c r="F214" s="22"/>
      <c r="G214" s="24"/>
      <c r="H214" s="24"/>
    </row>
    <row r="215" spans="1:8" ht="15.75">
      <c r="A215" s="9"/>
      <c r="B215" s="14"/>
      <c r="C215" s="22"/>
      <c r="D215" s="22"/>
      <c r="E215" s="22"/>
      <c r="F215" s="22"/>
      <c r="G215" s="24"/>
      <c r="H215" s="24"/>
    </row>
    <row r="216" spans="1:8" ht="15.75">
      <c r="A216" s="9"/>
      <c r="B216" s="14"/>
      <c r="C216" s="22"/>
      <c r="D216" s="22"/>
      <c r="E216" s="22"/>
      <c r="F216" s="22"/>
      <c r="G216" s="24"/>
      <c r="H216" s="24"/>
    </row>
    <row r="217" spans="1:8" ht="15.75">
      <c r="A217" s="9"/>
      <c r="B217" s="14"/>
      <c r="C217" s="22"/>
      <c r="D217" s="22"/>
      <c r="E217" s="22"/>
      <c r="F217" s="22"/>
      <c r="G217" s="24"/>
      <c r="H217" s="24"/>
    </row>
    <row r="218" spans="1:8" ht="15.75">
      <c r="A218" s="9"/>
      <c r="B218" s="14"/>
      <c r="C218" s="22"/>
      <c r="D218" s="22"/>
      <c r="E218" s="22"/>
      <c r="F218" s="22"/>
      <c r="G218" s="24"/>
      <c r="H218" s="24"/>
    </row>
    <row r="219" spans="1:8" ht="15.75">
      <c r="A219" s="9"/>
      <c r="B219" s="14"/>
      <c r="C219" s="22"/>
      <c r="D219" s="22"/>
      <c r="E219" s="22"/>
      <c r="F219" s="22"/>
      <c r="G219" s="24"/>
      <c r="H219" s="24"/>
    </row>
  </sheetData>
  <sheetProtection password="CE28" sheet="1" objects="1" scenarios="1"/>
  <autoFilter ref="A4:L4"/>
  <mergeCells count="2">
    <mergeCell ref="A1:K1"/>
    <mergeCell ref="A2:K2"/>
  </mergeCells>
  <printOptions/>
  <pageMargins left="0.31496062992125984" right="0.1968503937007874" top="0.1968503937007874" bottom="0.2755905511811024" header="0.2755905511811024" footer="0.15748031496062992"/>
  <pageSetup fitToHeight="0" fitToWidth="1" orientation="portrait" paperSize="9" scale="6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2022-12-12T07:26:06Z</cp:lastPrinted>
  <dcterms:created xsi:type="dcterms:W3CDTF">2011-02-09T07:28:13Z</dcterms:created>
  <dcterms:modified xsi:type="dcterms:W3CDTF">2022-12-12T13:22:04Z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