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5" windowWidth="15450" windowHeight="10320" tabRatio="824" activeTab="0"/>
  </bookViews>
  <sheets>
    <sheet name="Рейтинг" sheetId="1" r:id="rId1"/>
  </sheets>
  <definedNames>
    <definedName name="_xlnm.Print_Area" localSheetId="0">'Рейтинг'!$B$1:$H$21</definedName>
  </definedNames>
  <calcPr fullCalcOnLoad="1"/>
</workbook>
</file>

<file path=xl/sharedStrings.xml><?xml version="1.0" encoding="utf-8"?>
<sst xmlns="http://schemas.openxmlformats.org/spreadsheetml/2006/main" count="39" uniqueCount="36">
  <si>
    <t>ВСЕГО</t>
  </si>
  <si>
    <t>1.00</t>
  </si>
  <si>
    <t>2.00</t>
  </si>
  <si>
    <t>3.00</t>
  </si>
  <si>
    <t>4.00</t>
  </si>
  <si>
    <t>5.00</t>
  </si>
  <si>
    <t>6.00</t>
  </si>
  <si>
    <t>7.00</t>
  </si>
  <si>
    <t>8.00</t>
  </si>
  <si>
    <t>Наименование ФЦБ</t>
  </si>
  <si>
    <t>ФЦБ</t>
  </si>
  <si>
    <t>(тыс.руб.)</t>
  </si>
  <si>
    <t>х</t>
  </si>
  <si>
    <t xml:space="preserve">Анализ исполнения бюджета города Перми по расходам </t>
  </si>
  <si>
    <t xml:space="preserve"> "Административно-управленческий блок" </t>
  </si>
  <si>
    <t xml:space="preserve"> "Социальная сфера"</t>
  </si>
  <si>
    <t xml:space="preserve"> "Пространственное развитие" </t>
  </si>
  <si>
    <t xml:space="preserve"> "Экономическое развитие" </t>
  </si>
  <si>
    <t xml:space="preserve"> "Развитие инфраструктуры" </t>
  </si>
  <si>
    <t>Приложение 4</t>
  </si>
  <si>
    <t>Рейтинг по ФЦБ</t>
  </si>
  <si>
    <t>% выполн. годовых ассигнований</t>
  </si>
  <si>
    <t>Нераспределенные МБТ</t>
  </si>
  <si>
    <t>7.40</t>
  </si>
  <si>
    <t>Ассигнования 2010 года</t>
  </si>
  <si>
    <t xml:space="preserve">"Общественная безопасность", в т.ч. </t>
  </si>
  <si>
    <t xml:space="preserve"> "Планово-бюджетный блок", в.т.ч.</t>
  </si>
  <si>
    <t>в разрезе функционально-целевых блоков по состоянию на 01.05.2010</t>
  </si>
  <si>
    <t>Кассовый план 4 месяцев 2010 года</t>
  </si>
  <si>
    <t>Кассовые расходы на 01.05.2010</t>
  </si>
  <si>
    <t>% выполн. кас. плана 4 месяцев 2010</t>
  </si>
  <si>
    <t>информационно-аналитическое  управление администрации города</t>
  </si>
  <si>
    <t xml:space="preserve">планово-экономический департамент </t>
  </si>
  <si>
    <t>упр.по экологии и природопользов.           (ФЦБ 800)</t>
  </si>
  <si>
    <t>упр.по разв.потреб.рынка                           (ФЦБ 800)</t>
  </si>
  <si>
    <t xml:space="preserve">Прочие расходы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</si>
</sst>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20"/>
      <name val="Times New Roman"/>
      <family val="1"/>
    </font>
    <font>
      <b/>
      <sz val="11"/>
      <color indexed="20"/>
      <name val="Arial"/>
      <family val="2"/>
    </font>
    <font>
      <b/>
      <sz val="12"/>
      <name val="Arial"/>
      <family val="0"/>
    </font>
    <font>
      <b/>
      <sz val="11"/>
      <color indexed="20"/>
      <name val="Times New Roman"/>
      <family val="1"/>
    </font>
    <font>
      <sz val="11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8" fillId="2" borderId="1" xfId="0" applyFont="1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8" fillId="2" borderId="1" xfId="0" applyNumberFormat="1" applyFont="1" applyFill="1" applyBorder="1" applyAlignment="1">
      <alignment/>
    </xf>
    <xf numFmtId="168" fontId="10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/>
    </xf>
    <xf numFmtId="167" fontId="10" fillId="0" borderId="2" xfId="0" applyNumberFormat="1" applyFont="1" applyFill="1" applyBorder="1" applyAlignment="1">
      <alignment/>
    </xf>
    <xf numFmtId="167" fontId="8" fillId="0" borderId="1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" xfId="0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/>
    </xf>
    <xf numFmtId="167" fontId="18" fillId="0" borderId="1" xfId="0" applyNumberFormat="1" applyFont="1" applyFill="1" applyBorder="1" applyAlignment="1">
      <alignment/>
    </xf>
    <xf numFmtId="49" fontId="18" fillId="0" borderId="2" xfId="0" applyNumberFormat="1" applyFont="1" applyBorder="1" applyAlignment="1">
      <alignment horizontal="left" vertical="center" wrapText="1" indent="1"/>
    </xf>
    <xf numFmtId="49" fontId="18" fillId="0" borderId="1" xfId="0" applyNumberFormat="1" applyFont="1" applyBorder="1" applyAlignment="1">
      <alignment horizontal="left" vertical="center" indent="1"/>
    </xf>
    <xf numFmtId="49" fontId="10" fillId="0" borderId="1" xfId="0" applyNumberFormat="1" applyFont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33"/>
  <sheetViews>
    <sheetView tabSelected="1" view="pageBreakPreview" zoomScale="90" zoomScaleNormal="85" zoomScaleSheetLayoutView="90" workbookViewId="0" topLeftCell="B1">
      <pane ySplit="7" topLeftCell="BM8" activePane="bottomLeft" state="frozen"/>
      <selection pane="topLeft" activeCell="D1" sqref="D1"/>
      <selection pane="bottomLeft" activeCell="G6" sqref="G6"/>
    </sheetView>
  </sheetViews>
  <sheetFormatPr defaultColWidth="9.140625" defaultRowHeight="12.75"/>
  <cols>
    <col min="1" max="1" width="6.7109375" style="2" hidden="1" customWidth="1"/>
    <col min="2" max="2" width="8.421875" style="26" customWidth="1"/>
    <col min="3" max="3" width="35.7109375" style="0" customWidth="1"/>
    <col min="4" max="4" width="15.421875" style="0" customWidth="1"/>
    <col min="5" max="5" width="14.7109375" style="0" customWidth="1"/>
    <col min="6" max="6" width="14.140625" style="23" customWidth="1"/>
    <col min="7" max="7" width="11.7109375" style="0" customWidth="1"/>
    <col min="8" max="8" width="12.00390625" style="0" customWidth="1"/>
    <col min="9" max="9" width="10.7109375" style="40" customWidth="1"/>
    <col min="10" max="10" width="14.7109375" style="0" customWidth="1"/>
    <col min="11" max="20" width="15.421875" style="0" customWidth="1"/>
    <col min="21" max="21" width="14.140625" style="0" customWidth="1"/>
    <col min="22" max="23" width="11.7109375" style="0" customWidth="1"/>
  </cols>
  <sheetData>
    <row r="1" spans="1:8" ht="15.75">
      <c r="A1" s="3"/>
      <c r="B1" s="24"/>
      <c r="C1" s="1"/>
      <c r="D1" s="1"/>
      <c r="F1" s="60" t="s">
        <v>19</v>
      </c>
      <c r="G1" s="60"/>
      <c r="H1" s="61"/>
    </row>
    <row r="2" spans="1:8" ht="15.75">
      <c r="A2" s="3"/>
      <c r="B2" s="24"/>
      <c r="C2" s="1"/>
      <c r="D2" s="1"/>
      <c r="F2" s="19"/>
      <c r="G2" s="19"/>
      <c r="H2" s="19"/>
    </row>
    <row r="3" spans="1:8" ht="18.75">
      <c r="A3" s="7"/>
      <c r="B3" s="62" t="s">
        <v>13</v>
      </c>
      <c r="C3" s="63"/>
      <c r="D3" s="63"/>
      <c r="E3" s="63"/>
      <c r="F3" s="63"/>
      <c r="G3" s="63"/>
      <c r="H3" s="64"/>
    </row>
    <row r="4" spans="1:8" ht="18.75">
      <c r="A4" s="7"/>
      <c r="B4" s="62" t="s">
        <v>27</v>
      </c>
      <c r="C4" s="62"/>
      <c r="D4" s="62"/>
      <c r="E4" s="62"/>
      <c r="F4" s="62"/>
      <c r="G4" s="62"/>
      <c r="H4" s="62"/>
    </row>
    <row r="5" spans="1:8" ht="18.75" customHeight="1">
      <c r="A5" s="7"/>
      <c r="B5" s="25"/>
      <c r="C5" s="14"/>
      <c r="D5" s="14"/>
      <c r="E5" s="14"/>
      <c r="F5" s="14"/>
      <c r="G5" s="14"/>
      <c r="H5" s="14"/>
    </row>
    <row r="6" spans="5:8" ht="15" customHeight="1">
      <c r="E6" s="4"/>
      <c r="F6" s="5"/>
      <c r="G6" s="5" t="s">
        <v>11</v>
      </c>
      <c r="H6" s="5"/>
    </row>
    <row r="7" spans="1:8" ht="61.5" customHeight="1">
      <c r="A7" s="13" t="s">
        <v>10</v>
      </c>
      <c r="B7" s="27" t="s">
        <v>20</v>
      </c>
      <c r="C7" s="12" t="s">
        <v>9</v>
      </c>
      <c r="D7" s="27" t="s">
        <v>24</v>
      </c>
      <c r="E7" s="12" t="s">
        <v>28</v>
      </c>
      <c r="F7" s="12" t="s">
        <v>29</v>
      </c>
      <c r="G7" s="12" t="s">
        <v>30</v>
      </c>
      <c r="H7" s="12" t="s">
        <v>21</v>
      </c>
    </row>
    <row r="8" spans="1:9" ht="31.5" customHeight="1">
      <c r="A8" s="10" t="s">
        <v>1</v>
      </c>
      <c r="B8" s="34">
        <v>1</v>
      </c>
      <c r="C8" s="11" t="s">
        <v>14</v>
      </c>
      <c r="D8" s="48">
        <f>882802.7</f>
        <v>882802.7</v>
      </c>
      <c r="E8" s="48">
        <f>236228.4+10003.4</f>
        <v>246231.8</v>
      </c>
      <c r="F8" s="48">
        <v>225622.3</v>
      </c>
      <c r="G8" s="35">
        <f aca="true" t="shared" si="0" ref="G8:G19">F8/E8*100</f>
        <v>91.63004128630014</v>
      </c>
      <c r="H8" s="36">
        <f aca="true" t="shared" si="1" ref="H8:H19">F8/D8*100</f>
        <v>25.55749999405303</v>
      </c>
      <c r="I8" s="41"/>
    </row>
    <row r="9" spans="1:8" ht="18.75" customHeight="1">
      <c r="A9" s="8" t="s">
        <v>3</v>
      </c>
      <c r="B9" s="39">
        <v>2</v>
      </c>
      <c r="C9" s="9" t="s">
        <v>15</v>
      </c>
      <c r="D9" s="32">
        <v>10587479.8</v>
      </c>
      <c r="E9" s="32">
        <f>2877153.9+758172.7</f>
        <v>3635326.5999999996</v>
      </c>
      <c r="F9" s="32">
        <v>2894167.6</v>
      </c>
      <c r="G9" s="37">
        <f t="shared" si="0"/>
        <v>79.61231323755065</v>
      </c>
      <c r="H9" s="38">
        <f t="shared" si="1"/>
        <v>27.33575557801772</v>
      </c>
    </row>
    <row r="10" spans="1:9" ht="18" customHeight="1">
      <c r="A10" s="8" t="s">
        <v>8</v>
      </c>
      <c r="B10" s="29">
        <v>3</v>
      </c>
      <c r="C10" s="9" t="s">
        <v>18</v>
      </c>
      <c r="D10" s="32">
        <v>5443399.2</v>
      </c>
      <c r="E10" s="32">
        <f>967708.5+235154.8</f>
        <v>1202863.3</v>
      </c>
      <c r="F10" s="32">
        <v>941761.5</v>
      </c>
      <c r="G10" s="37">
        <f t="shared" si="0"/>
        <v>78.29331063637905</v>
      </c>
      <c r="H10" s="38">
        <f t="shared" si="1"/>
        <v>17.300981710104963</v>
      </c>
      <c r="I10" s="43"/>
    </row>
    <row r="11" spans="1:9" s="46" customFormat="1" ht="18" customHeight="1">
      <c r="A11" s="8" t="s">
        <v>2</v>
      </c>
      <c r="B11" s="29">
        <v>4</v>
      </c>
      <c r="C11" s="9" t="s">
        <v>25</v>
      </c>
      <c r="D11" s="32">
        <v>1294505.6</v>
      </c>
      <c r="E11" s="32">
        <f>408796.5+66068.3</f>
        <v>474864.8</v>
      </c>
      <c r="F11" s="32">
        <v>369716.3</v>
      </c>
      <c r="G11" s="37">
        <f t="shared" si="0"/>
        <v>77.85717113586857</v>
      </c>
      <c r="H11" s="38">
        <f t="shared" si="1"/>
        <v>28.56042492207063</v>
      </c>
      <c r="I11" s="40"/>
    </row>
    <row r="12" spans="1:9" s="6" customFormat="1" ht="18" customHeight="1">
      <c r="A12" s="49"/>
      <c r="B12" s="53"/>
      <c r="C12" s="57" t="s">
        <v>33</v>
      </c>
      <c r="D12" s="54">
        <v>58658.9</v>
      </c>
      <c r="E12" s="54">
        <f>14064.7</f>
        <v>14064.7</v>
      </c>
      <c r="F12" s="54">
        <v>10480.7</v>
      </c>
      <c r="G12" s="55">
        <f t="shared" si="0"/>
        <v>74.51776433198006</v>
      </c>
      <c r="H12" s="55">
        <f t="shared" si="1"/>
        <v>17.86719491841818</v>
      </c>
      <c r="I12" s="44"/>
    </row>
    <row r="13" spans="1:9" s="6" customFormat="1" ht="18" customHeight="1">
      <c r="A13" s="49"/>
      <c r="B13" s="53"/>
      <c r="C13" s="57" t="s">
        <v>34</v>
      </c>
      <c r="D13" s="54">
        <v>15626.2</v>
      </c>
      <c r="E13" s="54">
        <f>943.2</f>
        <v>943.2</v>
      </c>
      <c r="F13" s="54">
        <v>548.1</v>
      </c>
      <c r="G13" s="55">
        <f t="shared" si="0"/>
        <v>58.11068702290076</v>
      </c>
      <c r="H13" s="55">
        <f t="shared" si="1"/>
        <v>3.5075706185764934</v>
      </c>
      <c r="I13" s="44"/>
    </row>
    <row r="14" spans="1:9" ht="18" customHeight="1">
      <c r="A14" s="8" t="s">
        <v>5</v>
      </c>
      <c r="B14" s="29">
        <v>5</v>
      </c>
      <c r="C14" s="9" t="s">
        <v>26</v>
      </c>
      <c r="D14" s="32">
        <f>263314.3-83842.5</f>
        <v>179471.8</v>
      </c>
      <c r="E14" s="32">
        <f>64649.5-23841.2</f>
        <v>40808.3</v>
      </c>
      <c r="F14" s="32">
        <v>28151.4</v>
      </c>
      <c r="G14" s="37">
        <f t="shared" si="0"/>
        <v>68.98449580109929</v>
      </c>
      <c r="H14" s="38">
        <f t="shared" si="1"/>
        <v>15.685695468591726</v>
      </c>
      <c r="I14" s="41"/>
    </row>
    <row r="15" spans="1:9" s="52" customFormat="1" ht="31.5" customHeight="1">
      <c r="A15" s="50" t="s">
        <v>23</v>
      </c>
      <c r="B15" s="51"/>
      <c r="C15" s="56" t="s">
        <v>31</v>
      </c>
      <c r="D15" s="54">
        <v>152008.2</v>
      </c>
      <c r="E15" s="54">
        <v>38315.2</v>
      </c>
      <c r="F15" s="54">
        <v>28052</v>
      </c>
      <c r="G15" s="55">
        <f t="shared" si="0"/>
        <v>73.21376372823319</v>
      </c>
      <c r="H15" s="55">
        <f t="shared" si="1"/>
        <v>18.454267598721646</v>
      </c>
      <c r="I15" s="45"/>
    </row>
    <row r="16" spans="1:9" s="52" customFormat="1" ht="30">
      <c r="A16" s="50"/>
      <c r="B16" s="51"/>
      <c r="C16" s="56" t="s">
        <v>32</v>
      </c>
      <c r="D16" s="54">
        <v>31098.7</v>
      </c>
      <c r="E16" s="54">
        <v>2493.3</v>
      </c>
      <c r="F16" s="54">
        <v>99.4</v>
      </c>
      <c r="G16" s="55">
        <f t="shared" si="0"/>
        <v>3.9866843139614168</v>
      </c>
      <c r="H16" s="55">
        <f t="shared" si="1"/>
        <v>0.31962750854537325</v>
      </c>
      <c r="I16" s="45"/>
    </row>
    <row r="17" spans="1:9" ht="17.25" customHeight="1">
      <c r="A17" s="8" t="s">
        <v>6</v>
      </c>
      <c r="B17" s="29">
        <v>6</v>
      </c>
      <c r="C17" s="9" t="s">
        <v>17</v>
      </c>
      <c r="D17" s="32">
        <v>896984</v>
      </c>
      <c r="E17" s="32">
        <f>386011.9+82588.8</f>
        <v>468600.7</v>
      </c>
      <c r="F17" s="32">
        <v>319171.2</v>
      </c>
      <c r="G17" s="37">
        <f t="shared" si="0"/>
        <v>68.11154998274651</v>
      </c>
      <c r="H17" s="38">
        <f t="shared" si="1"/>
        <v>35.5827082757329</v>
      </c>
      <c r="I17" s="42"/>
    </row>
    <row r="18" spans="1:8" ht="18" customHeight="1">
      <c r="A18" s="8" t="s">
        <v>4</v>
      </c>
      <c r="B18" s="29">
        <v>7</v>
      </c>
      <c r="C18" s="9" t="s">
        <v>16</v>
      </c>
      <c r="D18" s="32">
        <v>392190.1</v>
      </c>
      <c r="E18" s="32">
        <f>53359.4</f>
        <v>53359.4</v>
      </c>
      <c r="F18" s="32">
        <v>22515.7</v>
      </c>
      <c r="G18" s="37">
        <f t="shared" si="0"/>
        <v>42.19631405150733</v>
      </c>
      <c r="H18" s="38">
        <f t="shared" si="1"/>
        <v>5.741016920110936</v>
      </c>
    </row>
    <row r="19" spans="1:9" ht="18" customHeight="1">
      <c r="A19" s="8" t="s">
        <v>7</v>
      </c>
      <c r="B19" s="29"/>
      <c r="C19" s="58" t="s">
        <v>35</v>
      </c>
      <c r="D19" s="32">
        <v>146297.3</v>
      </c>
      <c r="E19" s="32">
        <v>44194.1</v>
      </c>
      <c r="F19" s="32">
        <v>35803.1</v>
      </c>
      <c r="G19" s="38">
        <f t="shared" si="0"/>
        <v>81.01330268067457</v>
      </c>
      <c r="H19" s="38">
        <f t="shared" si="1"/>
        <v>24.472837161041248</v>
      </c>
      <c r="I19" s="43"/>
    </row>
    <row r="20" spans="1:9" s="46" customFormat="1" ht="18" customHeight="1">
      <c r="A20" s="22"/>
      <c r="B20" s="47"/>
      <c r="C20" s="59" t="s">
        <v>22</v>
      </c>
      <c r="D20" s="32">
        <f>91783+56487.3</f>
        <v>148270.3</v>
      </c>
      <c r="E20" s="28" t="s">
        <v>12</v>
      </c>
      <c r="F20" s="28" t="s">
        <v>12</v>
      </c>
      <c r="G20" s="8" t="s">
        <v>12</v>
      </c>
      <c r="H20" s="8" t="s">
        <v>12</v>
      </c>
      <c r="I20" s="44"/>
    </row>
    <row r="21" spans="1:26" s="23" customFormat="1" ht="20.25" customHeight="1">
      <c r="A21" s="33"/>
      <c r="B21" s="33"/>
      <c r="C21" s="20" t="s">
        <v>0</v>
      </c>
      <c r="D21" s="31">
        <f>D8+D9+D17+D18+D11+D10+D14+D19+D20</f>
        <v>19971400.8</v>
      </c>
      <c r="E21" s="31">
        <f>E8+E9+E17+E18+E11+E10+E14+E19</f>
        <v>6166248.999999999</v>
      </c>
      <c r="F21" s="31">
        <f>F8+F9+F17+F18+F11+F10+F14+F19</f>
        <v>4836909.1</v>
      </c>
      <c r="G21" s="21">
        <f>F21/E21*100</f>
        <v>78.44167661734063</v>
      </c>
      <c r="H21" s="21">
        <f>F21/D21*100</f>
        <v>24.219177955709544</v>
      </c>
      <c r="I21" s="4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>
      <c r="E22" s="23"/>
    </row>
    <row r="24" spans="1:9" ht="12.75">
      <c r="A24"/>
      <c r="B24"/>
      <c r="F24"/>
      <c r="I24"/>
    </row>
    <row r="25" spans="1:9" ht="12.75">
      <c r="A25"/>
      <c r="B25"/>
      <c r="F25"/>
      <c r="I25"/>
    </row>
    <row r="26" spans="1:9" ht="12.75">
      <c r="A26"/>
      <c r="B26"/>
      <c r="F26"/>
      <c r="I26"/>
    </row>
    <row r="27" spans="1:9" ht="12.75">
      <c r="A27"/>
      <c r="B27"/>
      <c r="F27"/>
      <c r="I27"/>
    </row>
    <row r="28" spans="1:9" ht="12.75">
      <c r="A28"/>
      <c r="B28"/>
      <c r="F28"/>
      <c r="I28"/>
    </row>
    <row r="29" spans="1:9" ht="12.75">
      <c r="A29"/>
      <c r="B29"/>
      <c r="F29"/>
      <c r="I29"/>
    </row>
    <row r="30" spans="1:9" ht="12.75">
      <c r="A30"/>
      <c r="B30"/>
      <c r="F30"/>
      <c r="I30"/>
    </row>
    <row r="31" spans="1:5" ht="15.75">
      <c r="A31" s="15"/>
      <c r="B31" s="30"/>
      <c r="C31" s="16"/>
      <c r="D31" s="17"/>
      <c r="E31" s="17"/>
    </row>
    <row r="32" spans="1:5" ht="15.75">
      <c r="A32" s="15"/>
      <c r="B32" s="30"/>
      <c r="C32" s="16"/>
      <c r="D32" s="17"/>
      <c r="E32" s="17"/>
    </row>
    <row r="33" spans="1:5" ht="15.75">
      <c r="A33" s="15"/>
      <c r="B33" s="30"/>
      <c r="C33" s="18"/>
      <c r="D33" s="17"/>
      <c r="E33" s="17"/>
    </row>
  </sheetData>
  <sheetProtection password="CC0D" sheet="1" formatCells="0" formatColumns="0" formatRows="0" insertColumns="0" insertRows="0" insertHyperlinks="0" deleteColumns="0" deleteRows="0" sort="0" autoFilter="0" pivotTables="0"/>
  <mergeCells count="3">
    <mergeCell ref="F1:H1"/>
    <mergeCell ref="B3:H3"/>
    <mergeCell ref="B4:H4"/>
  </mergeCells>
  <printOptions/>
  <pageMargins left="0.61" right="0.39" top="0.59" bottom="0.3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Новикова Н.А.</cp:lastModifiedBy>
  <cp:lastPrinted>2010-05-13T06:23:07Z</cp:lastPrinted>
  <dcterms:created xsi:type="dcterms:W3CDTF">2002-03-11T10:22:12Z</dcterms:created>
  <dcterms:modified xsi:type="dcterms:W3CDTF">2010-05-14T08:43:17Z</dcterms:modified>
  <cp:category/>
  <cp:version/>
  <cp:contentType/>
  <cp:contentStatus/>
</cp:coreProperties>
</file>