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ФО,Т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<sst xmlns="http://schemas.openxmlformats.org/spreadsheetml/2006/main" count="56" uniqueCount="42">
  <si>
    <t>Наименование ГАБС</t>
  </si>
  <si>
    <t xml:space="preserve">Оценка показателей с учетом их веса на </t>
  </si>
  <si>
    <t>Итоговая оценка</t>
  </si>
  <si>
    <t>Значение интегрального показателя (фактическое от максимального), %</t>
  </si>
  <si>
    <t>01.07.2023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</si>
  <si>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</si>
  <si>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</si>
  <si>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</si>
  <si>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</si>
  <si>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Значение интегрального показателя</t>
  </si>
  <si>
    <t>Фактическое</t>
  </si>
  <si>
    <t>ДИО</t>
  </si>
  <si>
    <t>ДГА</t>
  </si>
  <si>
    <t>УЗАГС</t>
  </si>
  <si>
    <t>УЭП</t>
  </si>
  <si>
    <t>ДКМП</t>
  </si>
  <si>
    <t>ДО</t>
  </si>
  <si>
    <t>ДЖКХ</t>
  </si>
  <si>
    <t>УКС</t>
  </si>
  <si>
    <t>ДДБ</t>
  </si>
  <si>
    <t>ДТ</t>
  </si>
  <si>
    <t>КД</t>
  </si>
  <si>
    <t>ДЭПП</t>
  </si>
  <si>
    <t>ДСП</t>
  </si>
  <si>
    <t>ДОБ</t>
  </si>
  <si>
    <t>Адм. города</t>
  </si>
  <si>
    <t>КФКС</t>
  </si>
  <si>
    <t>КСП</t>
  </si>
  <si>
    <t>-</t>
  </si>
  <si>
    <t>ГИК</t>
  </si>
  <si>
    <t>ПГД</t>
  </si>
  <si>
    <t>УЖО</t>
  </si>
  <si>
    <t>ДЗО</t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</si>
  <si>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</si>
  <si>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</si>
  <si>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</si>
  <si>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</si>
  <si>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</si>
  <si>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 района</t>
  </si>
  <si>
    <t>Администрация Орджоникидзевского района</t>
  </si>
  <si>
    <t>Администрация п.Новые Ляды</t>
  </si>
  <si>
    <t>ДФ (без зарезерв. средств)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</si>
</sst>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4" fontId="3" fillId="33" borderId="11" xfId="52" applyNumberFormat="1" applyFont="1" applyFill="1" applyBorder="1" applyAlignment="1">
      <alignment horizontal="center" vertical="center" wrapText="1"/>
      <protection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1" fontId="5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1" fontId="3" fillId="33" borderId="13" xfId="52" applyNumberFormat="1" applyFont="1" applyFill="1" applyBorder="1" applyAlignment="1">
      <alignment horizontal="center" vertical="center" wrapText="1"/>
      <protection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1" fontId="5" fillId="0" borderId="13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4" fontId="3" fillId="0" borderId="15" xfId="52" applyNumberFormat="1" applyFont="1" applyFill="1" applyBorder="1" applyAlignment="1">
      <alignment horizontal="center" vertical="center" wrapText="1"/>
      <protection/>
    </xf>
    <xf numFmtId="4" fontId="3" fillId="0" borderId="16" xfId="52" applyNumberFormat="1" applyFont="1" applyFill="1" applyBorder="1" applyAlignment="1">
      <alignment horizontal="center" vertical="center" wrapText="1"/>
      <protection/>
    </xf>
    <xf numFmtId="1" fontId="5" fillId="0" borderId="17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9" xfId="52" applyFont="1" applyFill="1" applyBorder="1" applyAlignment="1">
      <alignment horizontal="center" vertical="center" wrapText="1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3" fillId="33" borderId="20" xfId="52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2" fontId="5" fillId="34" borderId="10" xfId="52" applyNumberFormat="1" applyFont="1" applyFill="1" applyBorder="1" applyAlignment="1">
      <alignment horizontal="center" vertical="center" wrapText="1"/>
      <protection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49" fontId="3" fillId="0" borderId="23" xfId="52" applyNumberFormat="1" applyFont="1" applyBorder="1" applyAlignment="1">
      <alignment horizontal="center" vertical="center" wrapText="1"/>
      <protection/>
    </xf>
    <xf numFmtId="49" fontId="3" fillId="0" borderId="24" xfId="52" applyNumberFormat="1" applyFont="1" applyBorder="1" applyAlignment="1">
      <alignment horizontal="center" vertical="center" wrapText="1"/>
      <protection/>
    </xf>
    <xf numFmtId="49" fontId="3" fillId="0" borderId="20" xfId="52" applyNumberFormat="1" applyFont="1" applyBorder="1" applyAlignment="1">
      <alignment horizontal="center" vertical="center" wrapText="1"/>
      <protection/>
    </xf>
    <xf numFmtId="14" fontId="4" fillId="33" borderId="25" xfId="52" applyNumberFormat="1" applyFont="1" applyFill="1" applyBorder="1" applyAlignment="1">
      <alignment horizontal="center" vertical="center" wrapText="1"/>
      <protection/>
    </xf>
    <xf numFmtId="14" fontId="4" fillId="33" borderId="26" xfId="52" applyNumberFormat="1" applyFont="1" applyFill="1" applyBorder="1" applyAlignment="1">
      <alignment horizontal="center" vertical="center" wrapText="1"/>
      <protection/>
    </xf>
    <xf numFmtId="14" fontId="4" fillId="33" borderId="27" xfId="52" applyNumberFormat="1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2" xfId="52" applyNumberFormat="1" applyFont="1" applyFill="1" applyBorder="1" applyAlignment="1">
      <alignment horizontal="center" vertical="center" wrapText="1"/>
      <protection/>
    </xf>
    <xf numFmtId="2" fontId="4" fillId="33" borderId="11" xfId="52" applyNumberFormat="1" applyFont="1" applyFill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4" borderId="25" xfId="52" applyFont="1" applyFill="1" applyBorder="1" applyAlignment="1">
      <alignment horizontal="center" vertical="center" wrapText="1"/>
      <protection/>
    </xf>
    <xf numFmtId="0" fontId="3" fillId="34" borderId="2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54;&#1041;&#1055;\334\&#1057;&#1054;&#1042;&#1045;&#1065;&#1040;&#1053;&#1048;&#1071;%20&#1087;&#1086;%20&#1080;&#1090;&#1086;&#1075;&#1072;&#1084;%20&#1088;&#1072;&#1073;&#1086;&#1090;&#1099;%20&#1072;&#1076;&#1084;&#1080;&#1085;&#1080;&#1089;&#1090;&#1088;&#1072;&#1094;&#1080;&#1080;%20%20&#1087;&#1088;&#1080;%20&#1075;&#1083;&#1072;&#1074;&#1077;\2023%20&#1075;&#1086;&#1076;\1%20&#1087;&#1086;&#1083;&#1091;&#1075;&#1086;&#1076;&#1080;&#1077;%202023%20&#1075;&#1086;&#1076;&#1072;\&#1057;&#1074;&#1086;&#1076;%20&#1087;&#1086;%20&#1092;&#1080;&#1085;.%20&#1084;&#1077;&#1085;&#1077;&#1076;&#1078;&#1084;&#1077;&#1085;&#1090;&#1091;%20&#1079;&#1072;%201%20&#1087;&#1086;&#1083;&#1091;&#1075;&#1086;&#1076;&#1080;&#1077;%202023%20&#1075;&#1086;&#1076;&#1072;%20&#8212;%2019.07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ТО"/>
      <sheetName val="СВОД всех ГАБС"/>
      <sheetName val="Свод ФО"/>
      <sheetName val="Свод ТО"/>
      <sheetName val="Свод ФО для слайда"/>
      <sheetName val="Свод ТО для слайла"/>
    </sheetNames>
    <sheetDataSet>
      <sheetData sheetId="2">
        <row r="17">
          <cell r="J17">
            <v>0.875</v>
          </cell>
          <cell r="K17">
            <v>0.875</v>
          </cell>
        </row>
        <row r="20">
          <cell r="J20">
            <v>1.5</v>
          </cell>
          <cell r="K20">
            <v>1.5</v>
          </cell>
        </row>
        <row r="24">
          <cell r="J24">
            <v>0.2</v>
          </cell>
          <cell r="K24">
            <v>0.2</v>
          </cell>
        </row>
        <row r="37">
          <cell r="J37">
            <v>0.7875</v>
          </cell>
          <cell r="K37">
            <v>0.7875</v>
          </cell>
        </row>
        <row r="40">
          <cell r="J40">
            <v>1.2</v>
          </cell>
          <cell r="K40">
            <v>1.2</v>
          </cell>
        </row>
        <row r="44">
          <cell r="J44">
            <v>0.4</v>
          </cell>
          <cell r="K44">
            <v>0.4</v>
          </cell>
        </row>
        <row r="57">
          <cell r="J57">
            <v>0.875</v>
          </cell>
          <cell r="K57">
            <v>0.735</v>
          </cell>
        </row>
        <row r="60">
          <cell r="J60">
            <v>1.2</v>
          </cell>
          <cell r="K60">
            <v>1.2</v>
          </cell>
        </row>
        <row r="64">
          <cell r="J64">
            <v>0.2</v>
          </cell>
          <cell r="K64">
            <v>0.2</v>
          </cell>
        </row>
        <row r="77">
          <cell r="J77">
            <v>0.35</v>
          </cell>
          <cell r="K77">
            <v>0.35</v>
          </cell>
        </row>
        <row r="80">
          <cell r="J80">
            <v>1.2</v>
          </cell>
          <cell r="K80">
            <v>1.2</v>
          </cell>
        </row>
        <row r="84">
          <cell r="J84">
            <v>0.4</v>
          </cell>
          <cell r="K84">
            <v>0.4</v>
          </cell>
        </row>
        <row r="97">
          <cell r="J97">
            <v>0.875</v>
          </cell>
          <cell r="K97">
            <v>0.7</v>
          </cell>
        </row>
        <row r="100">
          <cell r="J100">
            <v>1.2</v>
          </cell>
          <cell r="K100">
            <v>1.2</v>
          </cell>
        </row>
        <row r="104">
          <cell r="J104">
            <v>0.8</v>
          </cell>
          <cell r="K104">
            <v>0.8</v>
          </cell>
        </row>
        <row r="117">
          <cell r="J117">
            <v>1.0499999999999998</v>
          </cell>
          <cell r="K117">
            <v>0.9099999999999999</v>
          </cell>
        </row>
        <row r="120">
          <cell r="J120">
            <v>1.2</v>
          </cell>
          <cell r="K120">
            <v>1.2</v>
          </cell>
        </row>
        <row r="124">
          <cell r="J124">
            <v>0.8</v>
          </cell>
          <cell r="K124">
            <v>0.8</v>
          </cell>
        </row>
        <row r="137">
          <cell r="J137">
            <v>1.0499999999999998</v>
          </cell>
          <cell r="K137">
            <v>0.84</v>
          </cell>
        </row>
        <row r="140">
          <cell r="J140">
            <v>1.2</v>
          </cell>
          <cell r="K140">
            <v>1.2</v>
          </cell>
        </row>
        <row r="144">
          <cell r="J144">
            <v>0.8</v>
          </cell>
          <cell r="K144">
            <v>0.8</v>
          </cell>
        </row>
        <row r="157">
          <cell r="J157">
            <v>0.7875</v>
          </cell>
          <cell r="K157">
            <v>0.7875</v>
          </cell>
        </row>
        <row r="160">
          <cell r="J160">
            <v>1.2</v>
          </cell>
          <cell r="K160">
            <v>1.2</v>
          </cell>
        </row>
        <row r="164">
          <cell r="J164">
            <v>0.2</v>
          </cell>
          <cell r="K164">
            <v>0.2</v>
          </cell>
        </row>
        <row r="177">
          <cell r="J177">
            <v>0.7875</v>
          </cell>
          <cell r="K177">
            <v>0.7875</v>
          </cell>
        </row>
        <row r="180">
          <cell r="J180">
            <v>1.2</v>
          </cell>
          <cell r="K180">
            <v>1.2</v>
          </cell>
        </row>
        <row r="184">
          <cell r="J184">
            <v>0.2</v>
          </cell>
          <cell r="K184">
            <v>0.2</v>
          </cell>
        </row>
        <row r="197">
          <cell r="J197">
            <v>0.7875</v>
          </cell>
          <cell r="K197">
            <v>0.6124999999999999</v>
          </cell>
        </row>
        <row r="200">
          <cell r="J200">
            <v>1.2</v>
          </cell>
          <cell r="K200">
            <v>1.2</v>
          </cell>
        </row>
        <row r="204">
          <cell r="J204">
            <v>0.2</v>
          </cell>
          <cell r="K204">
            <v>0.2</v>
          </cell>
        </row>
        <row r="217">
          <cell r="J217">
            <v>0.7875</v>
          </cell>
          <cell r="K217">
            <v>0.7875</v>
          </cell>
        </row>
        <row r="220">
          <cell r="J220">
            <v>1.2</v>
          </cell>
          <cell r="K220">
            <v>1.2</v>
          </cell>
        </row>
        <row r="224">
          <cell r="J224">
            <v>0.2</v>
          </cell>
          <cell r="K224">
            <v>0.2</v>
          </cell>
        </row>
        <row r="237">
          <cell r="J237">
            <v>0.7875</v>
          </cell>
          <cell r="K237">
            <v>0.7875</v>
          </cell>
        </row>
        <row r="240">
          <cell r="J240">
            <v>1.2</v>
          </cell>
          <cell r="K240">
            <v>1.2</v>
          </cell>
        </row>
        <row r="244">
          <cell r="J244">
            <v>0.2</v>
          </cell>
          <cell r="K244">
            <v>0.2</v>
          </cell>
        </row>
        <row r="257">
          <cell r="J257">
            <v>0.7875</v>
          </cell>
          <cell r="K257">
            <v>0.7875</v>
          </cell>
        </row>
        <row r="260">
          <cell r="J260">
            <v>1.2</v>
          </cell>
          <cell r="K260">
            <v>1.2</v>
          </cell>
        </row>
        <row r="264">
          <cell r="J264">
            <v>0.2</v>
          </cell>
          <cell r="K264">
            <v>0.2</v>
          </cell>
        </row>
        <row r="277">
          <cell r="J277">
            <v>0.7875</v>
          </cell>
          <cell r="K277">
            <v>0.7875</v>
          </cell>
        </row>
        <row r="280">
          <cell r="J280">
            <v>1.2</v>
          </cell>
          <cell r="K280">
            <v>1.2</v>
          </cell>
        </row>
        <row r="284">
          <cell r="J284">
            <v>0.2</v>
          </cell>
          <cell r="K284">
            <v>0.2</v>
          </cell>
        </row>
        <row r="297">
          <cell r="J297">
            <v>0.7875</v>
          </cell>
          <cell r="K297">
            <v>0.7875</v>
          </cell>
        </row>
        <row r="300">
          <cell r="J300">
            <v>1.2</v>
          </cell>
          <cell r="K300">
            <v>1.2</v>
          </cell>
        </row>
        <row r="304">
          <cell r="J304">
            <v>0.2</v>
          </cell>
          <cell r="K304">
            <v>0.2</v>
          </cell>
        </row>
        <row r="317">
          <cell r="J317">
            <v>1.4</v>
          </cell>
          <cell r="K317">
            <v>1.0499999999999998</v>
          </cell>
        </row>
        <row r="320">
          <cell r="J320">
            <v>1.5</v>
          </cell>
          <cell r="K320">
            <v>1.5</v>
          </cell>
        </row>
        <row r="324">
          <cell r="J324">
            <v>0.2</v>
          </cell>
          <cell r="K324">
            <v>0.2</v>
          </cell>
        </row>
        <row r="337">
          <cell r="J337">
            <v>1.3125</v>
          </cell>
          <cell r="K337">
            <v>1.1724999999999999</v>
          </cell>
        </row>
        <row r="340">
          <cell r="J340">
            <v>1.2</v>
          </cell>
          <cell r="K340">
            <v>1.2</v>
          </cell>
        </row>
        <row r="344">
          <cell r="J344">
            <v>0.8</v>
          </cell>
          <cell r="K344">
            <v>0.8</v>
          </cell>
        </row>
        <row r="357">
          <cell r="J357">
            <v>1.4</v>
          </cell>
          <cell r="K357">
            <v>1.2249999999999999</v>
          </cell>
        </row>
        <row r="360">
          <cell r="J360">
            <v>1.5</v>
          </cell>
          <cell r="K360">
            <v>1.5</v>
          </cell>
        </row>
        <row r="364">
          <cell r="J364">
            <v>0.2</v>
          </cell>
          <cell r="K364">
            <v>0.2</v>
          </cell>
        </row>
        <row r="377">
          <cell r="J377">
            <v>1.0499999999999998</v>
          </cell>
          <cell r="K377">
            <v>0.9099999999999999</v>
          </cell>
        </row>
        <row r="380">
          <cell r="J380">
            <v>1.5</v>
          </cell>
          <cell r="K380">
            <v>1.5</v>
          </cell>
        </row>
        <row r="384">
          <cell r="J384">
            <v>0.2</v>
          </cell>
          <cell r="K384">
            <v>0.2</v>
          </cell>
        </row>
        <row r="397">
          <cell r="J397">
            <v>0.875</v>
          </cell>
          <cell r="K397">
            <v>0.875</v>
          </cell>
        </row>
        <row r="400">
          <cell r="J400">
            <v>1.2</v>
          </cell>
          <cell r="K400">
            <v>1.2</v>
          </cell>
        </row>
        <row r="404">
          <cell r="J404">
            <v>0.4</v>
          </cell>
          <cell r="K404">
            <v>0.4</v>
          </cell>
        </row>
        <row r="417">
          <cell r="J417">
            <v>0.875</v>
          </cell>
          <cell r="K417">
            <v>0.875</v>
          </cell>
        </row>
        <row r="420">
          <cell r="J420">
            <v>1.5</v>
          </cell>
          <cell r="K420">
            <v>1.5</v>
          </cell>
        </row>
        <row r="424">
          <cell r="J424">
            <v>0.4</v>
          </cell>
          <cell r="K424">
            <v>0.4</v>
          </cell>
        </row>
        <row r="437">
          <cell r="J437">
            <v>0.875</v>
          </cell>
          <cell r="K437">
            <v>0.735</v>
          </cell>
        </row>
        <row r="440">
          <cell r="J440">
            <v>1.5</v>
          </cell>
          <cell r="K440">
            <v>1.5</v>
          </cell>
        </row>
        <row r="444">
          <cell r="J444">
            <v>0.2</v>
          </cell>
          <cell r="K444">
            <v>0.2</v>
          </cell>
        </row>
        <row r="457">
          <cell r="J457">
            <v>0.875</v>
          </cell>
          <cell r="K457">
            <v>0.6649999999999999</v>
          </cell>
        </row>
        <row r="460">
          <cell r="J460">
            <v>1.2</v>
          </cell>
          <cell r="K460">
            <v>1.2</v>
          </cell>
        </row>
        <row r="464">
          <cell r="J464">
            <v>0.8</v>
          </cell>
          <cell r="K464">
            <v>0.8</v>
          </cell>
        </row>
        <row r="477">
          <cell r="J477">
            <v>0.875</v>
          </cell>
          <cell r="K477">
            <v>0.875</v>
          </cell>
        </row>
        <row r="480">
          <cell r="J480">
            <v>1.2</v>
          </cell>
          <cell r="K480">
            <v>1.2</v>
          </cell>
        </row>
        <row r="484">
          <cell r="J484">
            <v>0.2</v>
          </cell>
          <cell r="K484">
            <v>0.2</v>
          </cell>
        </row>
        <row r="497">
          <cell r="J497">
            <v>1.4</v>
          </cell>
          <cell r="K497">
            <v>1.4</v>
          </cell>
        </row>
        <row r="500">
          <cell r="J500">
            <v>1.2</v>
          </cell>
          <cell r="K500">
            <v>1.2</v>
          </cell>
        </row>
        <row r="504">
          <cell r="J504">
            <v>0.8</v>
          </cell>
          <cell r="K504">
            <v>0.8</v>
          </cell>
        </row>
        <row r="517">
          <cell r="J517">
            <v>0.7</v>
          </cell>
          <cell r="K517">
            <v>0.175</v>
          </cell>
        </row>
        <row r="524">
          <cell r="J524">
            <v>0.2</v>
          </cell>
          <cell r="K524">
            <v>0.2</v>
          </cell>
        </row>
        <row r="537">
          <cell r="J537">
            <v>0.7</v>
          </cell>
          <cell r="K537">
            <v>0.175</v>
          </cell>
        </row>
        <row r="557">
          <cell r="J557">
            <v>0.7</v>
          </cell>
          <cell r="K557">
            <v>0.175</v>
          </cell>
        </row>
        <row r="577">
          <cell r="J577">
            <v>1.4</v>
          </cell>
          <cell r="K577">
            <v>1.26</v>
          </cell>
        </row>
        <row r="580">
          <cell r="J580">
            <v>1.5</v>
          </cell>
          <cell r="K580">
            <v>1.5</v>
          </cell>
        </row>
        <row r="584">
          <cell r="J584">
            <v>0.2</v>
          </cell>
          <cell r="K584">
            <v>0.2</v>
          </cell>
        </row>
        <row r="597">
          <cell r="J597">
            <v>0.7</v>
          </cell>
          <cell r="K597">
            <v>0.7</v>
          </cell>
        </row>
        <row r="600">
          <cell r="J600">
            <v>1.5</v>
          </cell>
          <cell r="K600">
            <v>1.5</v>
          </cell>
        </row>
        <row r="604">
          <cell r="J604">
            <v>0.2</v>
          </cell>
          <cell r="K604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J3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8.7109375" style="1" customWidth="1"/>
    <col min="2" max="9" width="11.8515625" style="1" customWidth="1"/>
    <col min="10" max="10" width="15.421875" style="1" customWidth="1"/>
    <col min="11" max="16384" width="9.140625" style="1" customWidth="1"/>
  </cols>
  <sheetData>
    <row r="1" spans="1:10" ht="15.75" customHeight="1">
      <c r="A1" s="30" t="s">
        <v>0</v>
      </c>
      <c r="B1" s="46" t="s">
        <v>1</v>
      </c>
      <c r="C1" s="47"/>
      <c r="D1" s="47"/>
      <c r="E1" s="47"/>
      <c r="F1" s="47"/>
      <c r="G1" s="48"/>
      <c r="H1" s="49" t="s">
        <v>2</v>
      </c>
      <c r="I1" s="50"/>
      <c r="J1" s="30" t="s">
        <v>3</v>
      </c>
    </row>
    <row r="2" spans="1:10" ht="16.5" thickBot="1">
      <c r="A2" s="31"/>
      <c r="B2" s="33" t="s">
        <v>4</v>
      </c>
      <c r="C2" s="34"/>
      <c r="D2" s="34"/>
      <c r="E2" s="34"/>
      <c r="F2" s="34"/>
      <c r="G2" s="35"/>
      <c r="H2" s="39"/>
      <c r="I2" s="41"/>
      <c r="J2" s="31"/>
    </row>
    <row r="3" spans="1:10" ht="59.25" customHeight="1">
      <c r="A3" s="31"/>
      <c r="B3" s="36" t="s">
        <v>5</v>
      </c>
      <c r="C3" s="37"/>
      <c r="D3" s="36" t="s">
        <v>6</v>
      </c>
      <c r="E3" s="37"/>
      <c r="F3" s="36" t="s">
        <v>7</v>
      </c>
      <c r="G3" s="38"/>
      <c r="H3" s="39" t="s">
        <v>8</v>
      </c>
      <c r="I3" s="41" t="s">
        <v>9</v>
      </c>
      <c r="J3" s="31"/>
    </row>
    <row r="4" spans="1:10" ht="15.75">
      <c r="A4" s="31"/>
      <c r="B4" s="43">
        <v>0.35</v>
      </c>
      <c r="C4" s="44"/>
      <c r="D4" s="43">
        <v>0.3</v>
      </c>
      <c r="E4" s="44"/>
      <c r="F4" s="43">
        <v>0.2</v>
      </c>
      <c r="G4" s="45"/>
      <c r="H4" s="39"/>
      <c r="I4" s="41"/>
      <c r="J4" s="31"/>
    </row>
    <row r="5" spans="1:10" ht="31.5">
      <c r="A5" s="32"/>
      <c r="B5" s="20" t="s">
        <v>8</v>
      </c>
      <c r="C5" s="21" t="s">
        <v>10</v>
      </c>
      <c r="D5" s="20" t="s">
        <v>8</v>
      </c>
      <c r="E5" s="21" t="s">
        <v>10</v>
      </c>
      <c r="F5" s="20" t="s">
        <v>8</v>
      </c>
      <c r="G5" s="23" t="s">
        <v>10</v>
      </c>
      <c r="H5" s="40"/>
      <c r="I5" s="42"/>
      <c r="J5" s="32"/>
    </row>
    <row r="6" spans="1:10" ht="19.5" customHeight="1">
      <c r="A6" s="6" t="s">
        <v>33</v>
      </c>
      <c r="B6" s="2">
        <f>'[1]СВОД всех ГАБС'!J157</f>
        <v>0.7875</v>
      </c>
      <c r="C6" s="4">
        <f>'[1]СВОД всех ГАБС'!K157</f>
        <v>0.7875</v>
      </c>
      <c r="D6" s="2">
        <f>'[1]СВОД всех ГАБС'!J160</f>
        <v>1.2</v>
      </c>
      <c r="E6" s="4">
        <f>'[1]СВОД всех ГАБС'!K160</f>
        <v>1.2</v>
      </c>
      <c r="F6" s="8">
        <f>'[1]СВОД всех ГАБС'!J164</f>
        <v>0.2</v>
      </c>
      <c r="G6" s="24">
        <f>'[1]СВОД всех ГАБС'!K164</f>
        <v>0.2</v>
      </c>
      <c r="H6" s="26">
        <f>B6+D6+F6</f>
        <v>2.1875</v>
      </c>
      <c r="I6" s="27">
        <f>C6+E6+G6</f>
        <v>2.1875</v>
      </c>
      <c r="J6" s="7">
        <f>I6/H6*100</f>
        <v>100</v>
      </c>
    </row>
    <row r="7" spans="1:10" ht="36" customHeight="1">
      <c r="A7" s="6" t="s">
        <v>34</v>
      </c>
      <c r="B7" s="2">
        <f>'[1]СВОД всех ГАБС'!J177</f>
        <v>0.7875</v>
      </c>
      <c r="C7" s="4">
        <f>'[1]СВОД всех ГАБС'!K177</f>
        <v>0.7875</v>
      </c>
      <c r="D7" s="2">
        <f>'[1]СВОД всех ГАБС'!J180</f>
        <v>1.2</v>
      </c>
      <c r="E7" s="4">
        <f>'[1]СВОД всех ГАБС'!K180</f>
        <v>1.2</v>
      </c>
      <c r="F7" s="2">
        <f>'[1]СВОД всех ГАБС'!J184</f>
        <v>0.2</v>
      </c>
      <c r="G7" s="3">
        <f>'[1]СВОД всех ГАБС'!K184</f>
        <v>0.2</v>
      </c>
      <c r="H7" s="26">
        <f aca="true" t="shared" si="0" ref="H7:I13">B7+D7+F7</f>
        <v>2.1875</v>
      </c>
      <c r="I7" s="27">
        <f t="shared" si="0"/>
        <v>2.1875</v>
      </c>
      <c r="J7" s="7">
        <f aca="true" t="shared" si="1" ref="J7:J13">I7/H7*100</f>
        <v>100</v>
      </c>
    </row>
    <row r="8" spans="1:10" ht="34.5" customHeight="1">
      <c r="A8" s="6" t="s">
        <v>35</v>
      </c>
      <c r="B8" s="2">
        <f>'[1]СВОД всех ГАБС'!J197</f>
        <v>0.7875</v>
      </c>
      <c r="C8" s="4">
        <f>'[1]СВОД всех ГАБС'!K197</f>
        <v>0.6124999999999999</v>
      </c>
      <c r="D8" s="2">
        <f>'[1]СВОД всех ГАБС'!J200</f>
        <v>1.2</v>
      </c>
      <c r="E8" s="4">
        <f>'[1]СВОД всех ГАБС'!K200</f>
        <v>1.2</v>
      </c>
      <c r="F8" s="2">
        <f>'[1]СВОД всех ГАБС'!J204</f>
        <v>0.2</v>
      </c>
      <c r="G8" s="3">
        <f>'[1]СВОД всех ГАБС'!K204</f>
        <v>0.2</v>
      </c>
      <c r="H8" s="26">
        <f t="shared" si="0"/>
        <v>2.1875</v>
      </c>
      <c r="I8" s="27">
        <f t="shared" si="0"/>
        <v>2.0125</v>
      </c>
      <c r="J8" s="7">
        <f t="shared" si="1"/>
        <v>92</v>
      </c>
    </row>
    <row r="9" spans="1:10" ht="19.5" customHeight="1">
      <c r="A9" s="6" t="s">
        <v>36</v>
      </c>
      <c r="B9" s="2">
        <f>'[1]СВОД всех ГАБС'!J217</f>
        <v>0.7875</v>
      </c>
      <c r="C9" s="4">
        <f>'[1]СВОД всех ГАБС'!K217</f>
        <v>0.7875</v>
      </c>
      <c r="D9" s="2">
        <f>'[1]СВОД всех ГАБС'!J220</f>
        <v>1.2</v>
      </c>
      <c r="E9" s="4">
        <f>'[1]СВОД всех ГАБС'!K220</f>
        <v>1.2</v>
      </c>
      <c r="F9" s="2">
        <f>'[1]СВОД всех ГАБС'!J224</f>
        <v>0.2</v>
      </c>
      <c r="G9" s="3">
        <f>'[1]СВОД всех ГАБС'!K224</f>
        <v>0.2</v>
      </c>
      <c r="H9" s="26">
        <f t="shared" si="0"/>
        <v>2.1875</v>
      </c>
      <c r="I9" s="27">
        <f t="shared" si="0"/>
        <v>2.1875</v>
      </c>
      <c r="J9" s="7">
        <f t="shared" si="1"/>
        <v>100</v>
      </c>
    </row>
    <row r="10" spans="1:10" ht="31.5" customHeight="1">
      <c r="A10" s="6" t="s">
        <v>37</v>
      </c>
      <c r="B10" s="2">
        <f>'[1]СВОД всех ГАБС'!J237</f>
        <v>0.7875</v>
      </c>
      <c r="C10" s="4">
        <f>'[1]СВОД всех ГАБС'!K237</f>
        <v>0.7875</v>
      </c>
      <c r="D10" s="2">
        <f>'[1]СВОД всех ГАБС'!J240</f>
        <v>1.2</v>
      </c>
      <c r="E10" s="4">
        <f>'[1]СВОД всех ГАБС'!K240</f>
        <v>1.2</v>
      </c>
      <c r="F10" s="8">
        <f>'[1]СВОД всех ГАБС'!J244</f>
        <v>0.2</v>
      </c>
      <c r="G10" s="24">
        <f>'[1]СВОД всех ГАБС'!K244</f>
        <v>0.2</v>
      </c>
      <c r="H10" s="26">
        <f t="shared" si="0"/>
        <v>2.1875</v>
      </c>
      <c r="I10" s="27">
        <f t="shared" si="0"/>
        <v>2.1875</v>
      </c>
      <c r="J10" s="7">
        <f t="shared" si="1"/>
        <v>100</v>
      </c>
    </row>
    <row r="11" spans="1:10" ht="24.75" customHeight="1">
      <c r="A11" s="6" t="s">
        <v>38</v>
      </c>
      <c r="B11" s="2">
        <f>'[1]СВОД всех ГАБС'!J257</f>
        <v>0.7875</v>
      </c>
      <c r="C11" s="4">
        <f>'[1]СВОД всех ГАБС'!K257</f>
        <v>0.7875</v>
      </c>
      <c r="D11" s="2">
        <f>'[1]СВОД всех ГАБС'!J260</f>
        <v>1.2</v>
      </c>
      <c r="E11" s="4">
        <f>'[1]СВОД всех ГАБС'!K260</f>
        <v>1.2</v>
      </c>
      <c r="F11" s="2">
        <f>'[1]СВОД всех ГАБС'!J264</f>
        <v>0.2</v>
      </c>
      <c r="G11" s="3">
        <f>'[1]СВОД всех ГАБС'!K264</f>
        <v>0.2</v>
      </c>
      <c r="H11" s="26">
        <f t="shared" si="0"/>
        <v>2.1875</v>
      </c>
      <c r="I11" s="27">
        <f t="shared" si="0"/>
        <v>2.1875</v>
      </c>
      <c r="J11" s="7">
        <f t="shared" si="1"/>
        <v>100</v>
      </c>
    </row>
    <row r="12" spans="1:10" ht="30.75" customHeight="1">
      <c r="A12" s="6" t="s">
        <v>39</v>
      </c>
      <c r="B12" s="2">
        <f>'[1]СВОД всех ГАБС'!J277</f>
        <v>0.7875</v>
      </c>
      <c r="C12" s="4">
        <f>'[1]СВОД всех ГАБС'!K277</f>
        <v>0.7875</v>
      </c>
      <c r="D12" s="2">
        <f>'[1]СВОД всех ГАБС'!J280</f>
        <v>1.2</v>
      </c>
      <c r="E12" s="4">
        <f>'[1]СВОД всех ГАБС'!K280</f>
        <v>1.2</v>
      </c>
      <c r="F12" s="2">
        <f>'[1]СВОД всех ГАБС'!J284</f>
        <v>0.2</v>
      </c>
      <c r="G12" s="3">
        <f>'[1]СВОД всех ГАБС'!K284</f>
        <v>0.2</v>
      </c>
      <c r="H12" s="26">
        <f t="shared" si="0"/>
        <v>2.1875</v>
      </c>
      <c r="I12" s="27">
        <f t="shared" si="0"/>
        <v>2.1875</v>
      </c>
      <c r="J12" s="7">
        <f t="shared" si="1"/>
        <v>100</v>
      </c>
    </row>
    <row r="13" spans="1:10" ht="19.5" customHeight="1">
      <c r="A13" s="6" t="s">
        <v>40</v>
      </c>
      <c r="B13" s="2">
        <f>'[1]СВОД всех ГАБС'!J297</f>
        <v>0.7875</v>
      </c>
      <c r="C13" s="4">
        <f>'[1]СВОД всех ГАБС'!K297</f>
        <v>0.7875</v>
      </c>
      <c r="D13" s="2">
        <f>'[1]СВОД всех ГАБС'!J300</f>
        <v>1.2</v>
      </c>
      <c r="E13" s="4">
        <f>'[1]СВОД всех ГАБС'!K300</f>
        <v>1.2</v>
      </c>
      <c r="F13" s="2">
        <f>'[1]СВОД всех ГАБС'!J304</f>
        <v>0.2</v>
      </c>
      <c r="G13" s="3">
        <f>'[1]СВОД всех ГАБС'!K304</f>
        <v>0.2</v>
      </c>
      <c r="H13" s="26">
        <f t="shared" si="0"/>
        <v>2.1875</v>
      </c>
      <c r="I13" s="27">
        <f t="shared" si="0"/>
        <v>2.1875</v>
      </c>
      <c r="J13" s="7">
        <f t="shared" si="1"/>
        <v>100</v>
      </c>
    </row>
    <row r="14" spans="1:10" ht="19.5" customHeight="1">
      <c r="A14" s="6" t="s">
        <v>11</v>
      </c>
      <c r="B14" s="2">
        <f>'[1]СВОД всех ГАБС'!J17</f>
        <v>0.875</v>
      </c>
      <c r="C14" s="4">
        <f>'[1]СВОД всех ГАБС'!K17</f>
        <v>0.875</v>
      </c>
      <c r="D14" s="2">
        <f>'[1]СВОД всех ГАБС'!J20</f>
        <v>1.5</v>
      </c>
      <c r="E14" s="4">
        <f>'[1]СВОД всех ГАБС'!K20</f>
        <v>1.5</v>
      </c>
      <c r="F14" s="2">
        <f>'[1]СВОД всех ГАБС'!J24</f>
        <v>0.2</v>
      </c>
      <c r="G14" s="3">
        <f>'[1]СВОД всех ГАБС'!K24</f>
        <v>0.2</v>
      </c>
      <c r="H14" s="26">
        <f>B14+D14+F14</f>
        <v>2.575</v>
      </c>
      <c r="I14" s="27">
        <f>C14+E14+G14</f>
        <v>2.575</v>
      </c>
      <c r="J14" s="5">
        <f>I14/H14*100</f>
        <v>100</v>
      </c>
    </row>
    <row r="15" spans="1:10" ht="19.5" customHeight="1">
      <c r="A15" s="6" t="s">
        <v>41</v>
      </c>
      <c r="B15" s="2">
        <f>'[1]СВОД всех ГАБС'!J37</f>
        <v>0.7875</v>
      </c>
      <c r="C15" s="4">
        <f>'[1]СВОД всех ГАБС'!K37</f>
        <v>0.7875</v>
      </c>
      <c r="D15" s="2">
        <f>'[1]СВОД всех ГАБС'!J40</f>
        <v>1.2</v>
      </c>
      <c r="E15" s="4">
        <f>'[1]СВОД всех ГАБС'!K40</f>
        <v>1.2</v>
      </c>
      <c r="F15" s="2">
        <f>'[1]СВОД всех ГАБС'!J44</f>
        <v>0.4</v>
      </c>
      <c r="G15" s="3">
        <f>'[1]СВОД всех ГАБС'!K44</f>
        <v>0.4</v>
      </c>
      <c r="H15" s="26">
        <f aca="true" t="shared" si="2" ref="H15:I30">B15+D15+F15</f>
        <v>2.3874999999999997</v>
      </c>
      <c r="I15" s="27">
        <f t="shared" si="2"/>
        <v>2.3874999999999997</v>
      </c>
      <c r="J15" s="5">
        <f aca="true" t="shared" si="3" ref="J15:J34">I15/H15*100</f>
        <v>100</v>
      </c>
    </row>
    <row r="16" spans="1:10" ht="19.5" customHeight="1">
      <c r="A16" s="6" t="s">
        <v>12</v>
      </c>
      <c r="B16" s="2">
        <f>'[1]СВОД всех ГАБС'!J57</f>
        <v>0.875</v>
      </c>
      <c r="C16" s="4">
        <f>'[1]СВОД всех ГАБС'!K57</f>
        <v>0.735</v>
      </c>
      <c r="D16" s="2">
        <f>'[1]СВОД всех ГАБС'!J60</f>
        <v>1.2</v>
      </c>
      <c r="E16" s="4">
        <f>'[1]СВОД всех ГАБС'!K60</f>
        <v>1.2</v>
      </c>
      <c r="F16" s="2">
        <f>'[1]СВОД всех ГАБС'!J64</f>
        <v>0.2</v>
      </c>
      <c r="G16" s="3">
        <f>'[1]СВОД всех ГАБС'!K64</f>
        <v>0.2</v>
      </c>
      <c r="H16" s="26">
        <f t="shared" si="2"/>
        <v>2.2750000000000004</v>
      </c>
      <c r="I16" s="27">
        <f t="shared" si="2"/>
        <v>2.1350000000000002</v>
      </c>
      <c r="J16" s="5">
        <f t="shared" si="3"/>
        <v>93.84615384615384</v>
      </c>
    </row>
    <row r="17" spans="1:10" ht="19.5" customHeight="1">
      <c r="A17" s="6" t="s">
        <v>13</v>
      </c>
      <c r="B17" s="2">
        <f>'[1]СВОД всех ГАБС'!J77</f>
        <v>0.35</v>
      </c>
      <c r="C17" s="4">
        <f>'[1]СВОД всех ГАБС'!K77</f>
        <v>0.35</v>
      </c>
      <c r="D17" s="2">
        <f>'[1]СВОД всех ГАБС'!J80</f>
        <v>1.2</v>
      </c>
      <c r="E17" s="4">
        <f>'[1]СВОД всех ГАБС'!K80</f>
        <v>1.2</v>
      </c>
      <c r="F17" s="2">
        <f>'[1]СВОД всех ГАБС'!J84</f>
        <v>0.4</v>
      </c>
      <c r="G17" s="3">
        <f>'[1]СВОД всех ГАБС'!K84</f>
        <v>0.4</v>
      </c>
      <c r="H17" s="26">
        <f t="shared" si="2"/>
        <v>1.9499999999999997</v>
      </c>
      <c r="I17" s="27">
        <f t="shared" si="2"/>
        <v>1.9499999999999997</v>
      </c>
      <c r="J17" s="5">
        <f t="shared" si="3"/>
        <v>100</v>
      </c>
    </row>
    <row r="18" spans="1:10" ht="19.5" customHeight="1">
      <c r="A18" s="6" t="s">
        <v>14</v>
      </c>
      <c r="B18" s="2">
        <f>'[1]СВОД всех ГАБС'!J97</f>
        <v>0.875</v>
      </c>
      <c r="C18" s="4">
        <f>'[1]СВОД всех ГАБС'!K97</f>
        <v>0.7</v>
      </c>
      <c r="D18" s="2">
        <f>'[1]СВОД всех ГАБС'!J100</f>
        <v>1.2</v>
      </c>
      <c r="E18" s="4">
        <f>'[1]СВОД всех ГАБС'!K100</f>
        <v>1.2</v>
      </c>
      <c r="F18" s="8">
        <f>'[1]СВОД всех ГАБС'!J104</f>
        <v>0.8</v>
      </c>
      <c r="G18" s="24">
        <f>'[1]СВОД всех ГАБС'!K104</f>
        <v>0.8</v>
      </c>
      <c r="H18" s="26">
        <f t="shared" si="2"/>
        <v>2.875</v>
      </c>
      <c r="I18" s="27">
        <f t="shared" si="2"/>
        <v>2.7</v>
      </c>
      <c r="J18" s="5">
        <f t="shared" si="3"/>
        <v>93.91304347826087</v>
      </c>
    </row>
    <row r="19" spans="1:10" ht="19.5" customHeight="1">
      <c r="A19" s="6" t="s">
        <v>15</v>
      </c>
      <c r="B19" s="2">
        <f>'[1]СВОД всех ГАБС'!J117</f>
        <v>1.0499999999999998</v>
      </c>
      <c r="C19" s="4">
        <f>'[1]СВОД всех ГАБС'!K117</f>
        <v>0.9099999999999999</v>
      </c>
      <c r="D19" s="2">
        <f>'[1]СВОД всех ГАБС'!J120</f>
        <v>1.2</v>
      </c>
      <c r="E19" s="4">
        <f>'[1]СВОД всех ГАБС'!K120</f>
        <v>1.2</v>
      </c>
      <c r="F19" s="8">
        <f>'[1]СВОД всех ГАБС'!J124</f>
        <v>0.8</v>
      </c>
      <c r="G19" s="24">
        <f>'[1]СВОД всех ГАБС'!K124</f>
        <v>0.8</v>
      </c>
      <c r="H19" s="26">
        <f t="shared" si="2"/>
        <v>3.05</v>
      </c>
      <c r="I19" s="27">
        <f t="shared" si="2"/>
        <v>2.91</v>
      </c>
      <c r="J19" s="5">
        <f t="shared" si="3"/>
        <v>95.40983606557378</v>
      </c>
    </row>
    <row r="20" spans="1:10" ht="19.5" customHeight="1">
      <c r="A20" s="6" t="s">
        <v>16</v>
      </c>
      <c r="B20" s="2">
        <f>'[1]СВОД всех ГАБС'!J137</f>
        <v>1.0499999999999998</v>
      </c>
      <c r="C20" s="4">
        <f>'[1]СВОД всех ГАБС'!K137</f>
        <v>0.84</v>
      </c>
      <c r="D20" s="2">
        <f>'[1]СВОД всех ГАБС'!J140</f>
        <v>1.2</v>
      </c>
      <c r="E20" s="4">
        <f>'[1]СВОД всех ГАБС'!K140</f>
        <v>1.2</v>
      </c>
      <c r="F20" s="2">
        <f>'[1]СВОД всех ГАБС'!J144</f>
        <v>0.8</v>
      </c>
      <c r="G20" s="3">
        <f>'[1]СВОД всех ГАБС'!K144</f>
        <v>0.8</v>
      </c>
      <c r="H20" s="26">
        <f t="shared" si="2"/>
        <v>3.05</v>
      </c>
      <c r="I20" s="27">
        <f t="shared" si="2"/>
        <v>2.84</v>
      </c>
      <c r="J20" s="5">
        <f t="shared" si="3"/>
        <v>93.11475409836065</v>
      </c>
    </row>
    <row r="21" spans="1:10" ht="19.5" customHeight="1">
      <c r="A21" s="6" t="s">
        <v>17</v>
      </c>
      <c r="B21" s="2">
        <f>'[1]СВОД всех ГАБС'!J317</f>
        <v>1.4</v>
      </c>
      <c r="C21" s="4">
        <f>'[1]СВОД всех ГАБС'!K317</f>
        <v>1.0499999999999998</v>
      </c>
      <c r="D21" s="2">
        <f>'[1]СВОД всех ГАБС'!J320</f>
        <v>1.5</v>
      </c>
      <c r="E21" s="4">
        <f>'[1]СВОД всех ГАБС'!K320</f>
        <v>1.5</v>
      </c>
      <c r="F21" s="2">
        <f>'[1]СВОД всех ГАБС'!J324</f>
        <v>0.2</v>
      </c>
      <c r="G21" s="3">
        <f>'[1]СВОД всех ГАБС'!K324</f>
        <v>0.2</v>
      </c>
      <c r="H21" s="26">
        <f t="shared" si="2"/>
        <v>3.1</v>
      </c>
      <c r="I21" s="27">
        <f t="shared" si="2"/>
        <v>2.75</v>
      </c>
      <c r="J21" s="5">
        <f t="shared" si="3"/>
        <v>88.70967741935483</v>
      </c>
    </row>
    <row r="22" spans="1:10" ht="19.5" customHeight="1">
      <c r="A22" s="6" t="s">
        <v>18</v>
      </c>
      <c r="B22" s="2">
        <f>'[1]СВОД всех ГАБС'!J337</f>
        <v>1.3125</v>
      </c>
      <c r="C22" s="4">
        <f>'[1]СВОД всех ГАБС'!K337</f>
        <v>1.1724999999999999</v>
      </c>
      <c r="D22" s="2">
        <f>'[1]СВОД всех ГАБС'!J340</f>
        <v>1.2</v>
      </c>
      <c r="E22" s="4">
        <f>'[1]СВОД всех ГАБС'!K340</f>
        <v>1.2</v>
      </c>
      <c r="F22" s="2">
        <f>'[1]СВОД всех ГАБС'!J344</f>
        <v>0.8</v>
      </c>
      <c r="G22" s="3">
        <f>'[1]СВОД всех ГАБС'!K344</f>
        <v>0.8</v>
      </c>
      <c r="H22" s="26">
        <f t="shared" si="2"/>
        <v>3.3125</v>
      </c>
      <c r="I22" s="27">
        <f t="shared" si="2"/>
        <v>3.1724999999999994</v>
      </c>
      <c r="J22" s="5">
        <f t="shared" si="3"/>
        <v>95.77358490566036</v>
      </c>
    </row>
    <row r="23" spans="1:10" ht="19.5" customHeight="1">
      <c r="A23" s="6" t="s">
        <v>19</v>
      </c>
      <c r="B23" s="2">
        <f>'[1]СВОД всех ГАБС'!J357</f>
        <v>1.4</v>
      </c>
      <c r="C23" s="4">
        <f>'[1]СВОД всех ГАБС'!K357</f>
        <v>1.2249999999999999</v>
      </c>
      <c r="D23" s="2">
        <f>'[1]СВОД всех ГАБС'!J360</f>
        <v>1.5</v>
      </c>
      <c r="E23" s="4">
        <f>'[1]СВОД всех ГАБС'!K360</f>
        <v>1.5</v>
      </c>
      <c r="F23" s="8">
        <f>'[1]СВОД всех ГАБС'!J364</f>
        <v>0.2</v>
      </c>
      <c r="G23" s="24">
        <f>'[1]СВОД всех ГАБС'!K364</f>
        <v>0.2</v>
      </c>
      <c r="H23" s="26">
        <f t="shared" si="2"/>
        <v>3.1</v>
      </c>
      <c r="I23" s="27">
        <f>C23+E23+G23</f>
        <v>2.925</v>
      </c>
      <c r="J23" s="5">
        <f t="shared" si="3"/>
        <v>94.35483870967741</v>
      </c>
    </row>
    <row r="24" spans="1:10" ht="19.5" customHeight="1">
      <c r="A24" s="6" t="s">
        <v>20</v>
      </c>
      <c r="B24" s="2">
        <f>'[1]СВОД всех ГАБС'!J377</f>
        <v>1.0499999999999998</v>
      </c>
      <c r="C24" s="4">
        <f>'[1]СВОД всех ГАБС'!K377</f>
        <v>0.9099999999999999</v>
      </c>
      <c r="D24" s="2">
        <f>'[1]СВОД всех ГАБС'!J380</f>
        <v>1.5</v>
      </c>
      <c r="E24" s="4">
        <f>'[1]СВОД всех ГАБС'!K380</f>
        <v>1.5</v>
      </c>
      <c r="F24" s="2">
        <f>'[1]СВОД всех ГАБС'!J384</f>
        <v>0.2</v>
      </c>
      <c r="G24" s="3">
        <f>'[1]СВОД всех ГАБС'!K384</f>
        <v>0.2</v>
      </c>
      <c r="H24" s="26">
        <f t="shared" si="2"/>
        <v>2.75</v>
      </c>
      <c r="I24" s="27">
        <f>C24+E24+G24</f>
        <v>2.6100000000000003</v>
      </c>
      <c r="J24" s="5">
        <f t="shared" si="3"/>
        <v>94.90909090909092</v>
      </c>
    </row>
    <row r="25" spans="1:10" ht="19.5" customHeight="1">
      <c r="A25" s="6" t="s">
        <v>21</v>
      </c>
      <c r="B25" s="2">
        <f>'[1]СВОД всех ГАБС'!J397</f>
        <v>0.875</v>
      </c>
      <c r="C25" s="4">
        <f>'[1]СВОД всех ГАБС'!K397</f>
        <v>0.875</v>
      </c>
      <c r="D25" s="2">
        <f>'[1]СВОД всех ГАБС'!J400</f>
        <v>1.2</v>
      </c>
      <c r="E25" s="4">
        <f>'[1]СВОД всех ГАБС'!K400</f>
        <v>1.2</v>
      </c>
      <c r="F25" s="8">
        <f>'[1]СВОД всех ГАБС'!J404</f>
        <v>0.4</v>
      </c>
      <c r="G25" s="24">
        <f>'[1]СВОД всех ГАБС'!K404</f>
        <v>0.4</v>
      </c>
      <c r="H25" s="26">
        <f t="shared" si="2"/>
        <v>2.475</v>
      </c>
      <c r="I25" s="27">
        <f t="shared" si="2"/>
        <v>2.475</v>
      </c>
      <c r="J25" s="5">
        <f t="shared" si="3"/>
        <v>100</v>
      </c>
    </row>
    <row r="26" spans="1:10" ht="19.5" customHeight="1">
      <c r="A26" s="17" t="s">
        <v>22</v>
      </c>
      <c r="B26" s="9">
        <f>'[1]СВОД всех ГАБС'!J417</f>
        <v>0.875</v>
      </c>
      <c r="C26" s="11">
        <f>'[1]СВОД всех ГАБС'!K417</f>
        <v>0.875</v>
      </c>
      <c r="D26" s="9">
        <f>'[1]СВОД всех ГАБС'!J420</f>
        <v>1.5</v>
      </c>
      <c r="E26" s="11">
        <f>'[1]СВОД всех ГАБС'!K420</f>
        <v>1.5</v>
      </c>
      <c r="F26" s="9">
        <f>'[1]СВОД всех ГАБС'!J424</f>
        <v>0.4</v>
      </c>
      <c r="G26" s="10">
        <f>'[1]СВОД всех ГАБС'!K424</f>
        <v>0.4</v>
      </c>
      <c r="H26" s="26">
        <f t="shared" si="2"/>
        <v>2.775</v>
      </c>
      <c r="I26" s="27">
        <f t="shared" si="2"/>
        <v>2.775</v>
      </c>
      <c r="J26" s="12">
        <f t="shared" si="3"/>
        <v>100</v>
      </c>
    </row>
    <row r="27" spans="1:10" ht="19.5" customHeight="1">
      <c r="A27" s="17" t="s">
        <v>23</v>
      </c>
      <c r="B27" s="9">
        <f>'[1]СВОД всех ГАБС'!J437</f>
        <v>0.875</v>
      </c>
      <c r="C27" s="11">
        <f>'[1]СВОД всех ГАБС'!K437</f>
        <v>0.735</v>
      </c>
      <c r="D27" s="9">
        <f>'[1]СВОД всех ГАБС'!J440</f>
        <v>1.5</v>
      </c>
      <c r="E27" s="11">
        <f>'[1]СВОД всех ГАБС'!K440</f>
        <v>1.5</v>
      </c>
      <c r="F27" s="9">
        <f>'[1]СВОД всех ГАБС'!J444</f>
        <v>0.2</v>
      </c>
      <c r="G27" s="10">
        <f>'[1]СВОД всех ГАБС'!K444</f>
        <v>0.2</v>
      </c>
      <c r="H27" s="26">
        <f t="shared" si="2"/>
        <v>2.575</v>
      </c>
      <c r="I27" s="27">
        <f>C27+E27+G27</f>
        <v>2.435</v>
      </c>
      <c r="J27" s="12">
        <f t="shared" si="3"/>
        <v>94.5631067961165</v>
      </c>
    </row>
    <row r="28" spans="1:10" ht="19.5" customHeight="1">
      <c r="A28" s="17" t="s">
        <v>24</v>
      </c>
      <c r="B28" s="9">
        <f>'[1]СВОД всех ГАБС'!J457</f>
        <v>0.875</v>
      </c>
      <c r="C28" s="11">
        <f>'[1]СВОД всех ГАБС'!K457</f>
        <v>0.6649999999999999</v>
      </c>
      <c r="D28" s="9">
        <f>'[1]СВОД всех ГАБС'!J460</f>
        <v>1.2</v>
      </c>
      <c r="E28" s="11">
        <f>'[1]СВОД всех ГАБС'!K460</f>
        <v>1.2</v>
      </c>
      <c r="F28" s="22">
        <f>'[1]СВОД всех ГАБС'!J464</f>
        <v>0.8</v>
      </c>
      <c r="G28" s="25">
        <f>'[1]СВОД всех ГАБС'!K464</f>
        <v>0.8</v>
      </c>
      <c r="H28" s="26">
        <f t="shared" si="2"/>
        <v>2.875</v>
      </c>
      <c r="I28" s="27">
        <f>C28+E28+G28</f>
        <v>2.665</v>
      </c>
      <c r="J28" s="12">
        <f t="shared" si="3"/>
        <v>92.69565217391305</v>
      </c>
    </row>
    <row r="29" spans="1:10" ht="19.5" customHeight="1">
      <c r="A29" s="17" t="s">
        <v>25</v>
      </c>
      <c r="B29" s="9">
        <f>'[1]СВОД всех ГАБС'!J477</f>
        <v>0.875</v>
      </c>
      <c r="C29" s="11">
        <f>'[1]СВОД всех ГАБС'!K477</f>
        <v>0.875</v>
      </c>
      <c r="D29" s="9">
        <f>'[1]СВОД всех ГАБС'!J480</f>
        <v>1.2</v>
      </c>
      <c r="E29" s="11">
        <f>'[1]СВОД всех ГАБС'!K480</f>
        <v>1.2</v>
      </c>
      <c r="F29" s="9">
        <f>'[1]СВОД всех ГАБС'!J484</f>
        <v>0.2</v>
      </c>
      <c r="G29" s="10">
        <f>'[1]СВОД всех ГАБС'!K484</f>
        <v>0.2</v>
      </c>
      <c r="H29" s="26">
        <f t="shared" si="2"/>
        <v>2.2750000000000004</v>
      </c>
      <c r="I29" s="27">
        <f t="shared" si="2"/>
        <v>2.2750000000000004</v>
      </c>
      <c r="J29" s="12">
        <f t="shared" si="3"/>
        <v>100</v>
      </c>
    </row>
    <row r="30" spans="1:10" ht="19.5" customHeight="1">
      <c r="A30" s="17" t="s">
        <v>26</v>
      </c>
      <c r="B30" s="9">
        <f>'[1]СВОД всех ГАБС'!J497</f>
        <v>1.4</v>
      </c>
      <c r="C30" s="11">
        <f>'[1]СВОД всех ГАБС'!K497</f>
        <v>1.4</v>
      </c>
      <c r="D30" s="9">
        <f>'[1]СВОД всех ГАБС'!J500</f>
        <v>1.2</v>
      </c>
      <c r="E30" s="11">
        <f>'[1]СВОД всех ГАБС'!K500</f>
        <v>1.2</v>
      </c>
      <c r="F30" s="9">
        <f>'[1]СВОД всех ГАБС'!J504</f>
        <v>0.8</v>
      </c>
      <c r="G30" s="10">
        <f>'[1]СВОД всех ГАБС'!K504</f>
        <v>0.8</v>
      </c>
      <c r="H30" s="26">
        <f t="shared" si="2"/>
        <v>3.3999999999999995</v>
      </c>
      <c r="I30" s="27">
        <f t="shared" si="2"/>
        <v>3.3999999999999995</v>
      </c>
      <c r="J30" s="12">
        <f t="shared" si="3"/>
        <v>100</v>
      </c>
    </row>
    <row r="31" spans="1:10" ht="19.5" customHeight="1" hidden="1">
      <c r="A31" s="17" t="s">
        <v>27</v>
      </c>
      <c r="B31" s="9">
        <f>'[1]СВОД всех ГАБС'!J517</f>
        <v>0.7</v>
      </c>
      <c r="C31" s="11">
        <f>'[1]СВОД всех ГАБС'!K517</f>
        <v>0.175</v>
      </c>
      <c r="D31" s="9" t="s">
        <v>28</v>
      </c>
      <c r="E31" s="11" t="s">
        <v>28</v>
      </c>
      <c r="F31" s="9">
        <f>'[1]СВОД всех ГАБС'!J524</f>
        <v>0.2</v>
      </c>
      <c r="G31" s="10">
        <f>'[1]СВОД всех ГАБС'!K524</f>
        <v>0.2</v>
      </c>
      <c r="H31" s="26">
        <f>B31+F31</f>
        <v>0.8999999999999999</v>
      </c>
      <c r="I31" s="27">
        <f>C31+G31</f>
        <v>0.375</v>
      </c>
      <c r="J31" s="12">
        <f t="shared" si="3"/>
        <v>41.66666666666667</v>
      </c>
    </row>
    <row r="32" spans="1:10" ht="19.5" customHeight="1" hidden="1">
      <c r="A32" s="17" t="s">
        <v>29</v>
      </c>
      <c r="B32" s="9">
        <f>'[1]СВОД всех ГАБС'!J537</f>
        <v>0.7</v>
      </c>
      <c r="C32" s="11">
        <f>'[1]СВОД всех ГАБС'!K537</f>
        <v>0.175</v>
      </c>
      <c r="D32" s="9" t="s">
        <v>28</v>
      </c>
      <c r="E32" s="11" t="s">
        <v>28</v>
      </c>
      <c r="F32" s="9" t="s">
        <v>28</v>
      </c>
      <c r="G32" s="10" t="s">
        <v>28</v>
      </c>
      <c r="H32" s="26">
        <f>B32</f>
        <v>0.7</v>
      </c>
      <c r="I32" s="27">
        <f>C32</f>
        <v>0.175</v>
      </c>
      <c r="J32" s="12">
        <f t="shared" si="3"/>
        <v>25</v>
      </c>
    </row>
    <row r="33" spans="1:10" ht="19.5" customHeight="1" hidden="1">
      <c r="A33" s="17" t="s">
        <v>30</v>
      </c>
      <c r="B33" s="9">
        <f>'[1]СВОД всех ГАБС'!J557</f>
        <v>0.7</v>
      </c>
      <c r="C33" s="11">
        <f>'[1]СВОД всех ГАБС'!K557</f>
        <v>0.175</v>
      </c>
      <c r="D33" s="9" t="s">
        <v>28</v>
      </c>
      <c r="E33" s="11" t="s">
        <v>28</v>
      </c>
      <c r="F33" s="9" t="s">
        <v>28</v>
      </c>
      <c r="G33" s="10" t="s">
        <v>28</v>
      </c>
      <c r="H33" s="26">
        <f>B33</f>
        <v>0.7</v>
      </c>
      <c r="I33" s="27">
        <f>C33</f>
        <v>0.175</v>
      </c>
      <c r="J33" s="12">
        <f t="shared" si="3"/>
        <v>25</v>
      </c>
    </row>
    <row r="34" spans="1:10" ht="19.5" customHeight="1">
      <c r="A34" s="18" t="s">
        <v>31</v>
      </c>
      <c r="B34" s="9">
        <f>'[1]СВОД всех ГАБС'!J577</f>
        <v>1.4</v>
      </c>
      <c r="C34" s="11">
        <f>'[1]СВОД всех ГАБС'!K577</f>
        <v>1.26</v>
      </c>
      <c r="D34" s="9">
        <f>'[1]СВОД всех ГАБС'!J580</f>
        <v>1.5</v>
      </c>
      <c r="E34" s="11">
        <f>'[1]СВОД всех ГАБС'!K580</f>
        <v>1.5</v>
      </c>
      <c r="F34" s="22">
        <f>'[1]СВОД всех ГАБС'!J584</f>
        <v>0.2</v>
      </c>
      <c r="G34" s="25">
        <f>'[1]СВОД всех ГАБС'!K584</f>
        <v>0.2</v>
      </c>
      <c r="H34" s="26">
        <f>B34+D34+F34</f>
        <v>3.1</v>
      </c>
      <c r="I34" s="27">
        <f>C34+E34+G34</f>
        <v>2.96</v>
      </c>
      <c r="J34" s="12">
        <f t="shared" si="3"/>
        <v>95.48387096774194</v>
      </c>
    </row>
    <row r="35" spans="1:10" ht="19.5" customHeight="1" thickBot="1">
      <c r="A35" s="19" t="s">
        <v>32</v>
      </c>
      <c r="B35" s="13">
        <f>'[1]СВОД всех ГАБС'!J597</f>
        <v>0.7</v>
      </c>
      <c r="C35" s="15">
        <f>'[1]СВОД всех ГАБС'!K597</f>
        <v>0.7</v>
      </c>
      <c r="D35" s="13">
        <f>'[1]СВОД всех ГАБС'!J600</f>
        <v>1.5</v>
      </c>
      <c r="E35" s="15">
        <f>'[1]СВОД всех ГАБС'!K600</f>
        <v>1.5</v>
      </c>
      <c r="F35" s="13">
        <f>'[1]СВОД всех ГАБС'!J604</f>
        <v>0.2</v>
      </c>
      <c r="G35" s="14">
        <f>'[1]СВОД всех ГАБС'!K604</f>
        <v>0.2</v>
      </c>
      <c r="H35" s="28">
        <f>B35+D35+F35</f>
        <v>2.4000000000000004</v>
      </c>
      <c r="I35" s="29">
        <f>C35+E35+G35</f>
        <v>2.4000000000000004</v>
      </c>
      <c r="J35" s="16">
        <f>I35/H35*100</f>
        <v>100</v>
      </c>
    </row>
  </sheetData>
  <sheetProtection/>
  <mergeCells count="13">
    <mergeCell ref="A1:A5"/>
    <mergeCell ref="B1:G1"/>
    <mergeCell ref="H1:I2"/>
    <mergeCell ref="J1:J5"/>
    <mergeCell ref="B2:G2"/>
    <mergeCell ref="B3:C3"/>
    <mergeCell ref="D3:E3"/>
    <mergeCell ref="F3:G3"/>
    <mergeCell ref="H3:H5"/>
    <mergeCell ref="I3:I5"/>
    <mergeCell ref="B4:C4"/>
    <mergeCell ref="D4:E4"/>
    <mergeCell ref="F4:G4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2023-08-08T11:37:56Z</dcterms:modified>
  <cp:category/>
  <cp:version/>
  <cp:contentType/>
  <cp:contentStatus/>
</cp:coreProperties>
</file>